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4o- Cuatrimetre 2020\"/>
    </mc:Choice>
  </mc:AlternateContent>
  <xr:revisionPtr revIDLastSave="0" documentId="13_ncr:1_{E6E4F3F6-750D-466F-8B4B-36448A9AB119}" xr6:coauthVersionLast="45" xr6:coauthVersionMax="45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2" r:id="rId2"/>
    <sheet name="ESF (I)" sheetId="3" r:id="rId3"/>
    <sheet name="ACT" sheetId="4" r:id="rId4"/>
    <sheet name="ACT (I)" sheetId="5" r:id="rId5"/>
    <sheet name="VHP" sheetId="6" r:id="rId6"/>
    <sheet name="VHP (I)" sheetId="7" r:id="rId7"/>
    <sheet name="EFE" sheetId="8" r:id="rId8"/>
    <sheet name="EFE (I)" sheetId="9" r:id="rId9"/>
    <sheet name="Conciliacion_Ig" sheetId="10" r:id="rId10"/>
    <sheet name="Conciliacion_Eg" sheetId="11" r:id="rId11"/>
    <sheet name="Memoria" sheetId="12" r:id="rId12"/>
    <sheet name="Memoria (I)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2" l="1"/>
  <c r="H2" i="12"/>
  <c r="C30" i="11"/>
  <c r="C7" i="11"/>
  <c r="C39" i="11" s="1"/>
  <c r="C15" i="10"/>
  <c r="C20" i="10" s="1"/>
  <c r="C7" i="10"/>
  <c r="A3" i="10" a="1"/>
  <c r="A3" i="10" s="1"/>
  <c r="D42" i="8"/>
  <c r="D41" i="8"/>
  <c r="D40" i="8"/>
  <c r="D39" i="8"/>
  <c r="D38" i="8"/>
  <c r="E37" i="8"/>
  <c r="D37" i="8"/>
  <c r="D36" i="8"/>
  <c r="D35" i="8"/>
  <c r="D34" i="8"/>
  <c r="D33" i="8"/>
  <c r="D32" i="8"/>
  <c r="D31" i="8"/>
  <c r="D30" i="8"/>
  <c r="D29" i="8"/>
  <c r="E28" i="8"/>
  <c r="D28" i="8"/>
  <c r="D27" i="8"/>
  <c r="D26" i="8"/>
  <c r="D25" i="8"/>
  <c r="D24" i="8"/>
  <c r="D23" i="8"/>
  <c r="D22" i="8"/>
  <c r="D21" i="8"/>
  <c r="E20" i="8"/>
  <c r="D20" i="8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E3" i="4"/>
  <c r="E2" i="4"/>
  <c r="E80" i="2"/>
  <c r="E74" i="2"/>
  <c r="F14" i="2"/>
  <c r="G14" i="2" s="1"/>
  <c r="E14" i="2"/>
  <c r="H3" i="2"/>
  <c r="E3" i="6" s="1"/>
  <c r="H2" i="2"/>
  <c r="E2" i="8" s="1"/>
  <c r="E3" i="8" l="1"/>
  <c r="E2" i="6"/>
</calcChain>
</file>

<file path=xl/sharedStrings.xml><?xml version="1.0" encoding="utf-8"?>
<sst xmlns="http://schemas.openxmlformats.org/spreadsheetml/2006/main" count="890" uniqueCount="628">
  <si>
    <t>SISTEMA DE ASEO PUBLICO DE LEON GUANAJUATO</t>
  </si>
  <si>
    <t>Ejercicio:</t>
  </si>
  <si>
    <t>2020</t>
  </si>
  <si>
    <t>Notas de Desglose y Memoria</t>
  </si>
  <si>
    <t>Periodicidad:</t>
  </si>
  <si>
    <t>Trimestral</t>
  </si>
  <si>
    <t>Correspondiente del 01 DE ENERO al 31 DE DICIEMBRE 2020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</si>
  <si>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</si>
  <si>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</si>
  <si>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</si>
  <si>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</si>
  <si>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</si>
  <si>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</si>
  <si>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</si>
  <si>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</si>
  <si>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</si>
  <si>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</si>
  <si>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</si>
  <si>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</si>
  <si>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</si>
  <si>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</si>
  <si>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</si>
  <si>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</si>
  <si>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</si>
  <si>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</si>
  <si>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</si>
  <si>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</si>
  <si>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</si>
  <si>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</si>
  <si>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</si>
  <si>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</si>
  <si>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</si>
  <si>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</si>
  <si>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</si>
  <si>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</si>
  <si>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</si>
  <si>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</si>
  <si>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</si>
  <si>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</si>
  <si>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</si>
  <si>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</si>
  <si>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</si>
  <si>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</si>
  <si>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</si>
  <si>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</si>
  <si>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</si>
  <si>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</si>
  <si>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</si>
  <si>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</si>
  <si>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</si>
  <si>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</si>
  <si>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</si>
  <si>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</si>
  <si>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</si>
  <si>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</si>
  <si>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</si>
  <si>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</si>
  <si>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</si>
  <si>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</si>
  <si>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</si>
  <si>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</si>
  <si>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</si>
  <si>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</si>
  <si>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</si>
  <si>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</si>
  <si>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</si>
  <si>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</si>
  <si>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</si>
  <si>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</si>
  <si>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</si>
  <si>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</si>
  <si>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</si>
  <si>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</si>
  <si>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</si>
  <si>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</si>
  <si>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</si>
  <si>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</si>
  <si>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</si>
  <si>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</si>
  <si>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</si>
  <si>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</si>
  <si>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</si>
  <si>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</si>
  <si>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</si>
  <si>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</si>
  <si>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</si>
  <si>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</si>
  <si>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</si>
  <si>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</si>
  <si>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</si>
  <si>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</si>
  <si>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</si>
  <si>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</si>
  <si>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</si>
  <si>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</si>
  <si>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</si>
  <si>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</si>
  <si>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</si>
  <si>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</si>
  <si>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</si>
  <si>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</si>
  <si>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</si>
  <si>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</si>
  <si>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</si>
  <si>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</si>
  <si>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</si>
  <si>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</si>
  <si>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</si>
  <si>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</si>
  <si>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</si>
  <si>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</si>
  <si>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</si>
  <si>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</si>
  <si>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</si>
  <si>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</si>
  <si>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</si>
  <si>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</si>
  <si>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</si>
  <si>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</si>
  <si>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</si>
  <si>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</si>
  <si>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</si>
  <si>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</si>
  <si>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</si>
  <si>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</si>
  <si>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</si>
  <si>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</si>
  <si>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</si>
  <si>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</si>
  <si>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</si>
  <si>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</si>
  <si>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</si>
  <si>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</si>
  <si>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</si>
  <si>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</si>
  <si>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</si>
  <si>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</si>
  <si>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</si>
  <si>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</si>
  <si>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</si>
  <si>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</si>
  <si>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</si>
  <si>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</si>
  <si>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</si>
  <si>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</si>
  <si>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</si>
  <si>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</si>
  <si>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</si>
  <si>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</si>
  <si>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</si>
  <si>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</si>
  <si>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</si>
  <si>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</si>
  <si>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</si>
  <si>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</si>
  <si>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</si>
  <si>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</si>
  <si>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</si>
  <si>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</si>
  <si>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</si>
  <si>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</si>
  <si>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</si>
  <si>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</si>
  <si>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</si>
  <si>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</si>
  <si>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Depreciaciones, Deterioro y Amortización acumulada de bienes inmbuebles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</si>
  <si>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</si>
  <si>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</si>
  <si>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</si>
  <si>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</si>
  <si>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</si>
  <si>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</si>
  <si>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</si>
  <si>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</si>
  <si>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</si>
  <si>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</si>
  <si>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</si>
  <si>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</si>
  <si>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</si>
  <si>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</si>
  <si>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</si>
  <si>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</si>
  <si>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</si>
  <si>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</si>
  <si>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</si>
  <si>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</si>
  <si>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</si>
  <si>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</si>
  <si>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</si>
  <si>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</si>
  <si>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</si>
  <si>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</si>
  <si>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</si>
  <si>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</si>
  <si>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</si>
  <si>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</si>
  <si>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</si>
  <si>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</si>
  <si>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</si>
  <si>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</si>
  <si>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</si>
  <si>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</si>
  <si>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</si>
  <si>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</si>
  <si>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</si>
  <si>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</si>
  <si>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</si>
  <si>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</si>
  <si>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t>CUENTA: Corresponde al número de la cuenta de acuerdo al Plan de Cuentas emitido por el CONAC.</t>
  </si>
  <si>
    <t>NOMBRE DE LA CUENTA: Corresponde al nombre o descripción de la cuenta de acuerdo al Plan de Cuentas emitido por el CONAC.</t>
  </si>
  <si>
    <t>MONTO: Saldo final de la información financiera presentada y en su caso, el importe debe corresponder a la suma de la columna de monto parcial (trimestral: 1er, 2do, 3ro. o 4to.).</t>
  </si>
  <si>
    <t>TIPO: Especificar el tipo de instrumento de inversión: Bondes, Petrobonos, Cetes, Mesa de dinero, etc.</t>
  </si>
  <si>
    <t>2019: Saldo final al 31 de diciembre de 2019.</t>
  </si>
  <si>
    <t>2018: Saldo final al 31 de diciembre de 2018.</t>
  </si>
  <si>
    <t>2017: Saldo final al 31 de diciembre de 2017.</t>
  </si>
  <si>
    <t>2016: Saldo final al 31 de diciembre de 2016.</t>
  </si>
  <si>
    <t>FACTIBILIDAD DE COBRO: Identificar la viabilidad y disponibilidad de recursos para llevar a cabo las acciones de cobro correspondiente.</t>
  </si>
  <si>
    <t>A 90 días: Importe de la cuentas por cobrar con fecha de vencimiento de 1 a 90 días.</t>
  </si>
  <si>
    <t>A 180 días: Importe de la cuentas por cobrar con fecha de vencimiento de 91 a 180 días.</t>
  </si>
  <si>
    <t>A 365 días: Importe de la cuentas por cobrar con fecha de vencimiento de 181 a 365 días.</t>
  </si>
  <si>
    <t>Más de 365 días: Importe de la cuentas por cobrar con vencimiento mayor a 365 días.</t>
  </si>
  <si>
    <t>CARACTERISTICAS: Informar sobre características cualitativas de la cuenta, ejemplo: acciones implementadas para su recuperación, causas de la demora en su recuperación.</t>
  </si>
  <si>
    <t>TEXTO LIBRE</t>
  </si>
  <si>
    <t>Esta nota aplica para aquellos entes públicos que realicen algún proceso de transformación y/o elaboración de bienes.</t>
  </si>
  <si>
    <t>MÉTODO: Sistema de costeo y método de valuación aplicados a los inventarios (UEPS, PROMEDIO, etc.)</t>
  </si>
  <si>
    <t>CONVENIENCIA DE APLICACIÓN: Justificar el uso del método de valuación elegido y las ventajas del mismo.</t>
  </si>
  <si>
    <t>IMPACTO DE INFORMACIÓN FINANCIERA: Plasmar el impacto en la información por la elección del método de valuación.</t>
  </si>
  <si>
    <t>TIPO: Tipo de fideicomiso(s) que tiene la entidad derivado de los recursos asignados (Art. 32 LGCG.). Puede ser de: Administración, Inversión.</t>
  </si>
  <si>
    <t>CARACTERISTICA: Características relevantes que tengan impacto financiero o situación de riesgo. Ejemplo: Becas a fondo perdido.</t>
  </si>
  <si>
    <t>NOMBRE DEL FIDEICOMISO: Nombre con el que se identifica el fideicomiso.</t>
  </si>
  <si>
    <t>OBJETO DEL FIDEICOMISO: Razón de existencia/fin del fideicomiso.</t>
  </si>
  <si>
    <t>TIPO: Tipo de Participaciones y Aportaciones de capital que tiene la entidad. Ejemplo: ordinarias, preferentes, serie A, B, C.</t>
  </si>
  <si>
    <t>EMPRESA/OPDes: Especificar el nombre de la Empresa u Organismo Público Descentralizado al que se realizó la aportación. (organismo público descentralizados).</t>
  </si>
  <si>
    <t>DEP. GASTO: Importe de la depreciación correspondiente al ejercicio en la cuenta 5.5.1.</t>
  </si>
  <si>
    <t>DEP. ACUMULADA:  Plasmar el importe acumulado de depreciación especificado en las cuentas 1.2.6.</t>
  </si>
  <si>
    <t>MÉTODO:  Especificar el método de depreciación de activos fijos (Línea recta, decreciente, doble cuota, etc.).</t>
  </si>
  <si>
    <t>TASA DE APLICADA: Registrar porcentaje de depreciación aplicada.</t>
  </si>
  <si>
    <t>CRITERIOS: Precisar la periodicidad de aplicación de la depreciación así como especificar si existe un cambio en criterio contable, justificada con base a una imposición voluntaria.</t>
  </si>
  <si>
    <t>CARACTERÍSTICAS: Informará de las características significativas del estado en el que se encuentran los activos.</t>
  </si>
  <si>
    <t>AMORT. GASTO: Importe de la depreciación correspondiente al ejercicio en la cuenta 5.5.1.</t>
  </si>
  <si>
    <t>ARMORT. ACUMULADA: Plasmar el importe acumulado de depreciación especificado en las cuentas 1.2.6.</t>
  </si>
  <si>
    <t>MÉTODO: Especificar el método de amortización de activos intangibles (Línea recta, decreciente, doble cuota, etc.).</t>
  </si>
  <si>
    <t>TASA DE APLICADA: Registrar porcentaje de amortización aplicada.</t>
  </si>
  <si>
    <t>CRITERIOS: Especificar si existe un cambio en criterio contable, justificada con base a una imposición normativa o por adopción voluntaria.</t>
  </si>
  <si>
    <t>CARACTERÍSTICAS: Detallar si hubo alguna disminución por amortización o por capitalización.</t>
  </si>
  <si>
    <t>CARACTERÍSTICAS: Informar los criterios utilizados para la determinación de las estimaciones; por ejemplo: estimación de cuentas incobrables, estimación de inventarios, deterioro de activos biológicos  y cualquier otra que aplique.</t>
  </si>
  <si>
    <t>CARACTERÍSTICAS: Características cualitativas significativas que les impacten financieramente.</t>
  </si>
  <si>
    <t>A 90 días: Importe de la cuentas por pagar con fecha de vencimiento de 1 a 90 días.</t>
  </si>
  <si>
    <t>A 180 días: Importe de la cuentas por pagar con fecha de vencimiento de 91 a 180 días.</t>
  </si>
  <si>
    <t>A 365 días: Importe de la cuentas por pagar con fecha de vencimiento de 181 a 365 días.</t>
  </si>
  <si>
    <t>Más de 365 días: Importe de la cuentas por pagar con fecha de vencimiento mayor a 365 días.</t>
  </si>
  <si>
    <t>CARACTERISTICAS: Informar sobre la factibilidad de pago.</t>
  </si>
  <si>
    <t>NATURALEZA: Especificar origen de dicho recurso: Federal, Estatal, Municipal, Particulares.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</si>
  <si>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</si>
  <si>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</si>
  <si>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</si>
  <si>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</si>
  <si>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</si>
  <si>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</si>
  <si>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</si>
  <si>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</si>
  <si>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</si>
  <si>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</si>
  <si>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</si>
  <si>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</si>
  <si>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</si>
  <si>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</si>
  <si>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</si>
  <si>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</si>
  <si>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</si>
  <si>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</si>
  <si>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</si>
  <si>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</si>
  <si>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</si>
  <si>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</si>
  <si>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</si>
  <si>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</si>
  <si>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</si>
  <si>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</si>
  <si>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</si>
  <si>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</si>
  <si>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</si>
  <si>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</si>
  <si>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</si>
  <si>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</si>
  <si>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</si>
  <si>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</si>
  <si>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</si>
  <si>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</si>
  <si>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</si>
  <si>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</si>
  <si>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</si>
  <si>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</si>
  <si>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</si>
  <si>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</si>
  <si>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</si>
  <si>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</si>
  <si>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</si>
  <si>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</si>
  <si>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</si>
  <si>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</si>
  <si>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</si>
  <si>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</si>
  <si>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</si>
  <si>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</si>
  <si>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</si>
  <si>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</si>
  <si>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</si>
  <si>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</si>
  <si>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</si>
  <si>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</si>
  <si>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</si>
  <si>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</si>
  <si>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</si>
  <si>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</si>
  <si>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</si>
  <si>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</si>
  <si>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</si>
  <si>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</si>
  <si>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</si>
  <si>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</si>
  <si>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</si>
  <si>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</si>
  <si>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</si>
  <si>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</si>
  <si>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</si>
  <si>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</si>
  <si>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</si>
  <si>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</si>
  <si>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</si>
  <si>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</si>
  <si>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</si>
  <si>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</si>
  <si>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</si>
  <si>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</si>
  <si>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</si>
  <si>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</si>
  <si>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</si>
  <si>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</si>
  <si>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</si>
  <si>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</si>
  <si>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</si>
  <si>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</si>
  <si>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</si>
  <si>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</si>
  <si>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</si>
  <si>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</si>
  <si>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</si>
  <si>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</si>
  <si>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</si>
  <si>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</si>
  <si>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</si>
  <si>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</si>
  <si>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</si>
  <si>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</si>
  <si>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</si>
  <si>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</si>
  <si>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</si>
  <si>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</si>
  <si>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</si>
  <si>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</si>
  <si>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</si>
  <si>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</si>
  <si>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</si>
  <si>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</si>
  <si>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</si>
  <si>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</si>
  <si>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</si>
  <si>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</si>
  <si>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</si>
  <si>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</si>
  <si>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</si>
  <si>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</si>
  <si>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</si>
  <si>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</si>
  <si>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</si>
  <si>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</si>
  <si>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</si>
  <si>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</si>
  <si>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</si>
  <si>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</si>
  <si>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</si>
  <si>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</si>
  <si>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</si>
  <si>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</si>
  <si>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</si>
  <si>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</si>
  <si>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</si>
  <si>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</si>
  <si>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</si>
  <si>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</si>
  <si>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</si>
  <si>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</si>
  <si>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</si>
  <si>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</si>
  <si>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</si>
  <si>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</si>
  <si>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</si>
  <si>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</si>
  <si>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</si>
  <si>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</si>
  <si>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</si>
  <si>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</si>
  <si>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</si>
  <si>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</si>
  <si>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</si>
  <si>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</si>
  <si>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</si>
  <si>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</si>
  <si>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</si>
  <si>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</si>
  <si>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</si>
  <si>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</si>
  <si>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</si>
  <si>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</si>
  <si>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</si>
  <si>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</si>
  <si>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</si>
  <si>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</si>
  <si>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</si>
  <si>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</si>
  <si>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</si>
  <si>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</si>
  <si>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</si>
  <si>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</si>
  <si>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</si>
  <si>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</si>
  <si>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</si>
  <si>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</si>
  <si>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</si>
  <si>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</si>
  <si>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</si>
  <si>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</si>
  <si>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</si>
  <si>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</si>
  <si>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</si>
  <si>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</si>
  <si>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</si>
  <si>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</si>
  <si>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</si>
  <si>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</si>
  <si>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</si>
  <si>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</si>
  <si>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</si>
  <si>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</si>
  <si>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</si>
  <si>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</si>
  <si>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</si>
  <si>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MONTO: Saldo final del periodo que corresponde a la información presentada (trimestral: 1er, 2do, 3ro. o 4to.).</t>
  </si>
  <si>
    <t>MONTO: Saldo final del periodo que corresponde a la información financiera presentada (trimestral: 1er, 2do, 3ro. o 4to.).</t>
  </si>
  <si>
    <t>NATURALEZA: Procedencia de los otros ingresos: Productos financieros, bonificaciones y descuentos obtenidas, diferencias por tipo de cambio a favor, utilidades por participacion patrimonial, etc.</t>
  </si>
  <si>
    <t>%  GASTO: Porcentaje que representa el gasto con respecto del total ejercido.</t>
  </si>
  <si>
    <t>EXPLICACIÓN: Justificar aquellas cuentas de gastos que en lo individual representen el 10% o más del total de los gastos.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</si>
  <si>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</si>
  <si>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</si>
  <si>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</si>
  <si>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</si>
  <si>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</si>
  <si>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</si>
  <si>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</si>
  <si>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</si>
  <si>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</si>
  <si>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</si>
  <si>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</si>
  <si>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</si>
  <si>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</si>
  <si>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</si>
  <si>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</si>
  <si>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</si>
  <si>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</si>
  <si>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</si>
  <si>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</si>
  <si>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</si>
  <si>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MONTO: Importe final del periodo que corresponde a la información financiera presentada (trimestral: 1er, 2do, 3ro. o 4to.).</t>
  </si>
  <si>
    <t>TIPO: Tipo de patrimonio clasificado de acuerdo al Plan de Cuentas emitido por el CONAC: Aportaciones, Donaciones de Capital y/o Actualización de la Hacienda Pública/Patrimonio.</t>
  </si>
  <si>
    <t>NATURALEZA: Procedencia de los recursos: Estatal o Municipal.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</si>
  <si>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</si>
  <si>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</si>
  <si>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</si>
  <si>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</si>
  <si>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</si>
  <si>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</si>
  <si>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</si>
  <si>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</si>
  <si>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</si>
  <si>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</si>
  <si>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</si>
  <si>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</si>
  <si>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</si>
  <si>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</si>
  <si>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Saldo anterior</t>
  </si>
  <si>
    <t>Diferencias por Tipo de Cambio Negativas en Efectivo y Equivalentes</t>
  </si>
  <si>
    <t>SALDO FINAL: Importe final del periodo que corresponde a la información financiera presentada (trimestral: 1er, 2do, 3ro. o 4to.).</t>
  </si>
  <si>
    <t>SALDO INICIAL: Saldo al 31 de diciembre del año anterior.</t>
  </si>
  <si>
    <t>MONTO: Importe (saldo final) de las adquisiciones de bienes muebles e inmuebles efectuadas en el periodo al que corresponde a la información financiera presentada.</t>
  </si>
  <si>
    <t>% SUB: Detallar el porcentaje de estas adquisiciones que fueron realizadas mediante subsidios de capital del sector central (subsidiados por la federación, estado o municipio).</t>
  </si>
  <si>
    <t>PAGOS: Importe que durante el periodo se hiciero por la compra de los elementos citados.</t>
  </si>
  <si>
    <t>Saldo Anterior: Importe del trimestre anterior.</t>
  </si>
  <si>
    <t>Saldo final: Importe final del periodo que corresponde a la información financiera presentada (trimestral: 1er, 2do, 3ro. o 4to.).</t>
  </si>
  <si>
    <t>Nombre del Ente Público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</si>
  <si>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</si>
  <si>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</si>
  <si>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</si>
  <si>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</si>
  <si>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</si>
  <si>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</si>
  <si>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</si>
  <si>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</si>
  <si>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</si>
  <si>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</si>
  <si>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</si>
  <si>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</si>
  <si>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</si>
  <si>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</si>
  <si>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</si>
  <si>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</si>
  <si>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</si>
  <si>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</si>
  <si>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</si>
  <si>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</si>
  <si>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</si>
  <si>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</si>
  <si>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</si>
  <si>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</si>
  <si>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</si>
  <si>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</si>
  <si>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</si>
  <si>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</si>
  <si>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</si>
  <si>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</si>
  <si>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</si>
  <si>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</si>
  <si>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</si>
  <si>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</si>
  <si>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</si>
  <si>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</si>
  <si>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</si>
  <si>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</si>
  <si>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</si>
  <si>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</si>
  <si>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</si>
  <si>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</si>
  <si>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</si>
  <si>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</si>
  <si>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</si>
  <si>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</si>
  <si>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</si>
  <si>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</si>
  <si>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</si>
  <si>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</si>
  <si>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</si>
  <si>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</si>
  <si>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</si>
  <si>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</si>
  <si>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</si>
  <si>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</si>
  <si>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</si>
  <si>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</si>
  <si>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</si>
  <si>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</si>
  <si>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</si>
  <si>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</si>
  <si>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</si>
  <si>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</si>
  <si>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</si>
  <si>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</si>
  <si>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</si>
  <si>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</si>
  <si>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</si>
  <si>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</si>
  <si>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</si>
  <si>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</si>
  <si>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</si>
  <si>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</si>
  <si>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</si>
  <si>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</si>
  <si>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</si>
  <si>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</si>
  <si>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</si>
  <si>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</si>
  <si>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</si>
  <si>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</si>
  <si>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</si>
  <si>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</si>
  <si>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</si>
  <si>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</si>
  <si>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</si>
  <si>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</si>
  <si>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</si>
  <si>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</si>
  <si>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</si>
  <si>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</si>
  <si>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</si>
  <si>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</si>
  <si>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</si>
  <si>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</si>
  <si>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</si>
  <si>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</si>
  <si>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</si>
  <si>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</si>
  <si>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</si>
  <si>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</si>
  <si>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</si>
  <si>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</si>
  <si>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</si>
  <si>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 xml:space="preserve">Las cuentas que se manejan para efectos de este documento son las siguientes:
</t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</si>
  <si>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</si>
  <si>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</si>
  <si>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</si>
  <si>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</si>
  <si>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</si>
  <si>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</si>
  <si>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</si>
  <si>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</si>
  <si>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</si>
  <si>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</si>
  <si>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</si>
  <si>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</si>
  <si>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</si>
  <si>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</si>
  <si>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</si>
  <si>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</si>
  <si>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</si>
  <si>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</si>
  <si>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Nota: Las cuentas de orden contables señaladas, son las mínimas necesarias, se podrán aperturar otras, de acuerdo con las necesidades de los entes públicos.</t>
  </si>
  <si>
    <t>Bajo protesta de decir verdad declaramos que los Estados Financieros y sus notas, son razonablemente correctos y son responsabilidad del emisor.</t>
  </si>
  <si>
    <t>Director General Ing. Roberto Centeno Valadez</t>
  </si>
  <si>
    <t>Director de Desarrollo Institucioanl y Advo CP Carlos Arturo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</si>
</sst>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6" fillId="0" borderId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/>
    <xf numFmtId="0" fontId="13" fillId="0" borderId="0"/>
    <xf numFmtId="0" fontId="13" fillId="0" borderId="0"/>
    <xf numFmtId="0" fontId="6" fillId="0" borderId="0"/>
    <xf numFmtId="0" fontId="16" fillId="0" borderId="0"/>
    <xf numFmtId="0" fontId="13" fillId="0" borderId="0"/>
    <xf numFmtId="0" fontId="6" fillId="0" borderId="0"/>
    <xf numFmtId="44" fontId="6" fillId="0" borderId="0"/>
    <xf numFmtId="9" fontId="6" fillId="0" borderId="0"/>
  </cellStyleXfs>
  <cellXfs count="175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0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0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0" fontId="11" fillId="4" borderId="0" xfId="8" applyFont="1" applyFill="1" applyAlignment="1">
      <alignment horizontal="right" vertical="center"/>
    </xf>
    <xf numFmtId="0" fontId="14" fillId="4" borderId="0" xfId="8" applyFont="1" applyFill="1" applyAlignment="1">
      <alignment horizontal="left" vertical="center"/>
    </xf>
    <xf numFmtId="0" fontId="12" fillId="0" borderId="0" xfId="8" applyFont="1" applyAlignment="1">
      <alignment vertical="center"/>
    </xf>
    <xf numFmtId="0" fontId="14" fillId="4" borderId="0" xfId="8" applyFont="1" applyFill="1" applyAlignment="1">
      <alignment vertical="center"/>
    </xf>
    <xf numFmtId="0" fontId="14" fillId="5" borderId="0" xfId="8" applyFont="1" applyFill="1" applyAlignment="1">
      <alignment horizontal="center" vertical="center"/>
    </xf>
    <xf numFmtId="0" fontId="14" fillId="5" borderId="0" xfId="8" applyFont="1" applyFill="1"/>
    <xf numFmtId="0" fontId="12" fillId="0" borderId="0" xfId="8" applyFont="1"/>
    <xf numFmtId="0" fontId="15" fillId="6" borderId="0" xfId="8" applyFont="1" applyFill="1"/>
    <xf numFmtId="0" fontId="12" fillId="0" borderId="0" xfId="8" applyFont="1" applyAlignment="1">
      <alignment horizontal="center"/>
    </xf>
    <xf numFmtId="0" fontId="15" fillId="7" borderId="0" xfId="8" applyFont="1" applyFill="1"/>
    <xf numFmtId="4" fontId="12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4" fillId="5" borderId="0" xfId="9" applyFont="1" applyFill="1" applyAlignment="1">
      <alignment horizontal="center" vertical="center"/>
    </xf>
    <xf numFmtId="0" fontId="14" fillId="5" borderId="0" xfId="9" applyFont="1" applyFill="1"/>
    <xf numFmtId="0" fontId="15" fillId="6" borderId="0" xfId="9" applyFont="1" applyFill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10" fillId="0" borderId="0" xfId="10" applyFont="1"/>
    <xf numFmtId="0" fontId="7" fillId="0" borderId="0" xfId="10" applyFont="1" applyAlignment="1">
      <alignment horizontal="center" vertical="center"/>
    </xf>
    <xf numFmtId="0" fontId="11" fillId="0" borderId="0" xfId="9" applyFont="1" applyAlignment="1">
      <alignment horizontal="center"/>
    </xf>
    <xf numFmtId="0" fontId="11" fillId="0" borderId="0" xfId="9" applyFont="1"/>
    <xf numFmtId="0" fontId="17" fillId="0" borderId="4" xfId="11" applyFont="1" applyBorder="1" applyAlignment="1" applyProtection="1">
      <alignment horizontal="center"/>
      <protection locked="0"/>
    </xf>
    <xf numFmtId="0" fontId="17" fillId="0" borderId="8" xfId="11" applyFont="1" applyBorder="1" applyProtection="1">
      <protection locked="0"/>
    </xf>
    <xf numFmtId="0" fontId="14" fillId="5" borderId="0" xfId="12" applyFont="1" applyFill="1"/>
    <xf numFmtId="0" fontId="15" fillId="6" borderId="0" xfId="12" applyFont="1" applyFill="1"/>
    <xf numFmtId="0" fontId="12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1" fillId="8" borderId="2" xfId="13" applyFont="1" applyFill="1" applyBorder="1" applyAlignment="1">
      <alignment vertical="center"/>
    </xf>
    <xf numFmtId="4" fontId="11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1" fillId="0" borderId="9" xfId="13" applyFont="1" applyBorder="1" applyAlignment="1">
      <alignment vertical="center"/>
    </xf>
    <xf numFmtId="0" fontId="11" fillId="0" borderId="9" xfId="13" applyFont="1" applyBorder="1" applyAlignment="1">
      <alignment horizontal="right" vertical="center"/>
    </xf>
    <xf numFmtId="4" fontId="11" fillId="0" borderId="1" xfId="13" applyNumberFormat="1" applyFont="1" applyBorder="1" applyAlignment="1">
      <alignment horizontal="right" vertical="center" wrapText="1" indent="1"/>
    </xf>
    <xf numFmtId="4" fontId="12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2" fillId="0" borderId="11" xfId="13" applyFont="1" applyBorder="1" applyAlignment="1">
      <alignment horizontal="left" vertical="center" wrapText="1" indent="1"/>
    </xf>
    <xf numFmtId="0" fontId="12" fillId="0" borderId="2" xfId="13" applyFont="1" applyBorder="1" applyAlignment="1">
      <alignment horizontal="left" vertical="center"/>
    </xf>
    <xf numFmtId="0" fontId="12" fillId="0" borderId="9" xfId="13" applyFont="1" applyBorder="1" applyAlignment="1">
      <alignment horizontal="left" vertical="center" indent="1"/>
    </xf>
    <xf numFmtId="0" fontId="12" fillId="0" borderId="9" xfId="13" applyFont="1" applyBorder="1" applyAlignment="1">
      <alignment horizontal="left" vertical="center" wrapText="1"/>
    </xf>
    <xf numFmtId="4" fontId="12" fillId="0" borderId="9" xfId="13" applyNumberFormat="1" applyFont="1" applyBorder="1" applyAlignment="1">
      <alignment horizontal="right" vertical="center" wrapText="1" indent="1"/>
    </xf>
    <xf numFmtId="0" fontId="11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2" fillId="0" borderId="1" xfId="13" applyNumberFormat="1" applyFont="1" applyBorder="1" applyAlignment="1">
      <alignment horizontal="right" vertical="center" indent="1"/>
    </xf>
    <xf numFmtId="0" fontId="12" fillId="0" borderId="9" xfId="13" applyFont="1" applyBorder="1" applyAlignment="1">
      <alignment horizontal="left" vertical="center"/>
    </xf>
    <xf numFmtId="4" fontId="12" fillId="0" borderId="10" xfId="13" applyNumberFormat="1" applyFont="1" applyBorder="1" applyAlignment="1">
      <alignment horizontal="right" vertical="center" indent="1"/>
    </xf>
    <xf numFmtId="0" fontId="11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1" xfId="13" applyFont="1" applyBorder="1" applyAlignment="1">
      <alignment horizontal="left" vertical="center" wrapText="1" indent="1"/>
    </xf>
    <xf numFmtId="4" fontId="11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1" fillId="0" borderId="9" xfId="13" applyNumberFormat="1" applyFont="1" applyBorder="1" applyAlignment="1">
      <alignment horizontal="right" vertical="center"/>
    </xf>
    <xf numFmtId="0" fontId="11" fillId="0" borderId="11" xfId="13" applyFont="1" applyBorder="1" applyAlignment="1">
      <alignment vertical="center"/>
    </xf>
    <xf numFmtId="0" fontId="12" fillId="0" borderId="9" xfId="13" applyFont="1" applyBorder="1" applyAlignment="1">
      <alignment vertical="center"/>
    </xf>
    <xf numFmtId="4" fontId="12" fillId="0" borderId="9" xfId="13" applyNumberFormat="1" applyFont="1" applyBorder="1" applyAlignment="1">
      <alignment horizontal="right" vertical="center"/>
    </xf>
    <xf numFmtId="0" fontId="11" fillId="3" borderId="2" xfId="13" applyFont="1" applyFill="1" applyBorder="1" applyAlignment="1">
      <alignment vertical="center"/>
    </xf>
    <xf numFmtId="0" fontId="11" fillId="8" borderId="14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1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1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4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4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1" fillId="0" borderId="0" xfId="9" applyNumberFormat="1" applyFont="1"/>
    <xf numFmtId="0" fontId="18" fillId="0" borderId="0" xfId="8" applyFont="1" applyAlignment="1">
      <alignment horizontal="center"/>
    </xf>
    <xf numFmtId="0" fontId="18" fillId="0" borderId="0" xfId="8" applyFont="1"/>
    <xf numFmtId="0" fontId="3" fillId="0" borderId="0" xfId="0" applyFont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5" fillId="6" borderId="0" xfId="9" applyFont="1" applyFill="1" applyAlignment="1">
      <alignment horizontal="center"/>
    </xf>
    <xf numFmtId="4" fontId="7" fillId="0" borderId="0" xfId="10" applyNumberFormat="1" applyFont="1"/>
    <xf numFmtId="4" fontId="11" fillId="0" borderId="0" xfId="8" applyNumberFormat="1" applyFont="1"/>
    <xf numFmtId="9" fontId="12" fillId="0" borderId="0" xfId="15" applyFont="1"/>
    <xf numFmtId="0" fontId="12" fillId="0" borderId="0" xfId="9" applyFont="1" applyAlignment="1">
      <alignment horizontal="right"/>
    </xf>
    <xf numFmtId="4" fontId="2" fillId="4" borderId="0" xfId="9" applyNumberFormat="1" applyFont="1" applyFill="1" applyAlignment="1">
      <alignment horizontal="right" vertical="center"/>
    </xf>
    <xf numFmtId="4" fontId="14" fillId="5" borderId="0" xfId="9" applyNumberFormat="1" applyFont="1" applyFill="1" applyAlignment="1">
      <alignment horizontal="right"/>
    </xf>
    <xf numFmtId="4" fontId="12" fillId="0" borderId="0" xfId="9" applyNumberFormat="1" applyFont="1" applyAlignment="1">
      <alignment horizontal="right"/>
    </xf>
    <xf numFmtId="4" fontId="15" fillId="6" borderId="0" xfId="9" applyNumberFormat="1" applyFont="1" applyFill="1" applyAlignment="1">
      <alignment horizontal="right"/>
    </xf>
    <xf numFmtId="4" fontId="12" fillId="0" borderId="0" xfId="14" applyNumberFormat="1" applyFont="1" applyAlignment="1">
      <alignment horizontal="right"/>
    </xf>
    <xf numFmtId="44" fontId="12" fillId="0" borderId="0" xfId="14" applyFont="1"/>
    <xf numFmtId="0" fontId="3" fillId="0" borderId="0" xfId="0" applyFont="1" applyProtection="1">
      <protection locked="0"/>
    </xf>
    <xf numFmtId="0" fontId="3" fillId="0" borderId="0" xfId="3" applyFont="1" applyProtection="1">
      <protection locked="0"/>
    </xf>
    <xf numFmtId="0" fontId="3" fillId="0" borderId="0" xfId="3" applyFont="1" applyAlignment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14" fillId="4" borderId="0" xfId="8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11" fillId="4" borderId="0" xfId="8" applyFont="1" applyFill="1" applyAlignment="1">
      <alignment horizontal="center" vertical="center"/>
    </xf>
    <xf numFmtId="0" fontId="14" fillId="4" borderId="15" xfId="8" applyFont="1" applyFill="1" applyBorder="1" applyAlignment="1">
      <alignment horizontal="center" vertical="center"/>
    </xf>
    <xf numFmtId="0" fontId="0" fillId="0" borderId="15" xfId="0" applyBorder="1"/>
    <xf numFmtId="0" fontId="2" fillId="4" borderId="0" xfId="8" applyFont="1" applyFill="1" applyAlignment="1">
      <alignment horizontal="center" vertical="center"/>
    </xf>
    <xf numFmtId="0" fontId="12" fillId="0" borderId="0" xfId="8" applyFont="1" applyAlignment="1">
      <alignment vertical="center"/>
    </xf>
    <xf numFmtId="0" fontId="12" fillId="0" borderId="0" xfId="8" applyFont="1" applyAlignment="1">
      <alignment horizontal="center" vertical="center"/>
    </xf>
    <xf numFmtId="0" fontId="11" fillId="4" borderId="0" xfId="9" applyFont="1" applyFill="1" applyAlignment="1">
      <alignment horizontal="center" vertical="center"/>
    </xf>
    <xf numFmtId="0" fontId="12" fillId="0" borderId="0" xfId="9" applyFont="1"/>
    <xf numFmtId="0" fontId="12" fillId="0" borderId="0" xfId="9" applyFont="1" applyAlignment="1">
      <alignment vertical="center"/>
    </xf>
    <xf numFmtId="0" fontId="10" fillId="8" borderId="19" xfId="13" applyFont="1" applyFill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10" fillId="8" borderId="20" xfId="13" applyFont="1" applyFill="1" applyBorder="1" applyAlignment="1">
      <alignment horizontal="center" vertical="center"/>
    </xf>
    <xf numFmtId="0" fontId="7" fillId="0" borderId="0" xfId="10" applyFont="1" applyAlignment="1">
      <alignment vertical="center"/>
    </xf>
    <xf numFmtId="0" fontId="0" fillId="0" borderId="17" xfId="0" applyBorder="1"/>
    <xf numFmtId="0" fontId="10" fillId="8" borderId="21" xfId="13" applyFont="1" applyFill="1" applyBorder="1" applyAlignment="1">
      <alignment horizontal="center" vertical="center"/>
    </xf>
    <xf numFmtId="0" fontId="0" fillId="0" borderId="18" xfId="0" applyBorder="1"/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2" fillId="8" borderId="20" xfId="13" applyFont="1" applyFill="1" applyBorder="1" applyAlignment="1" applyProtection="1">
      <alignment horizontal="center" vertical="center" wrapText="1"/>
      <protection locked="0"/>
    </xf>
    <xf numFmtId="0" fontId="7" fillId="0" borderId="0" xfId="10" applyFont="1" applyAlignment="1">
      <alignment horizontal="center" vertical="center"/>
    </xf>
    <xf numFmtId="0" fontId="11" fillId="4" borderId="0" xfId="9" applyFont="1" applyFill="1" applyAlignment="1">
      <alignment horizontal="center"/>
    </xf>
    <xf numFmtId="0" fontId="3" fillId="0" borderId="0" xfId="3" applyFont="1" applyAlignment="1">
      <alignment horizontal="left" vertical="center" wrapText="1"/>
    </xf>
    <xf numFmtId="0" fontId="3" fillId="0" borderId="0" xfId="3" applyFont="1"/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oneda" xfId="14" builtinId="4"/>
    <cellStyle name="Normal" xfId="0" builtinId="0"/>
    <cellStyle name="Normal 2" xfId="2" xr:uid="{00000000-0005-0000-0000-000002000000}"/>
    <cellStyle name="Normal 2 2" xfId="3" xr:uid="{00000000-0005-0000-0000-000003000000}"/>
    <cellStyle name="Normal 2 3" xfId="9" xr:uid="{00000000-0005-0000-0000-000009000000}"/>
    <cellStyle name="Normal 3" xfId="8" xr:uid="{00000000-0005-0000-0000-000008000000}"/>
    <cellStyle name="Normal 3 2" xfId="10" xr:uid="{00000000-0005-0000-0000-00000A000000}"/>
    <cellStyle name="Normal 3 2 2" xfId="13" xr:uid="{00000000-0005-0000-0000-00000D000000}"/>
    <cellStyle name="Normal 3 3" xfId="12" xr:uid="{00000000-0005-0000-0000-00000C000000}"/>
    <cellStyle name="Normal 4" xfId="4" xr:uid="{00000000-0005-0000-0000-000004000000}"/>
    <cellStyle name="Normal 5" xfId="5" xr:uid="{00000000-0005-0000-0000-000005000000}"/>
    <cellStyle name="Normal 56" xfId="6" xr:uid="{00000000-0005-0000-0000-000006000000}"/>
    <cellStyle name="Porcentaje" xfId="15" builtinId="5"/>
    <cellStyle name="Porcentaj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7"/>
  <sheetViews>
    <sheetView showGridLines="0" zoomScaleNormal="100" zoomScaleSheetLayoutView="100" workbookViewId="0">
      <pane ySplit="4" topLeftCell="A17" activePane="bottomLeft" state="frozen"/>
      <selection activeCell="A14" sqref="A14:B14"/>
      <selection pane="bottomLeft" activeCell="A42" sqref="A42:D47"/>
    </sheetView>
  </sheetViews>
  <sheetFormatPr baseColWidth="10" defaultColWidth="12.85546875" defaultRowHeight="11.25" x14ac:dyDescent="0.2"/>
  <cols>
    <col min="1" max="1" width="14.7109375" style="127" customWidth="1"/>
    <col min="2" max="2" width="73.85546875" style="127" bestFit="1" customWidth="1"/>
    <col min="3" max="3" width="12.85546875" style="127" customWidth="1"/>
    <col min="4" max="16384" width="12.85546875" style="127"/>
  </cols>
  <sheetData>
    <row r="1" spans="1:4" ht="18.95" customHeight="1" x14ac:dyDescent="0.2">
      <c r="A1" s="149" t="s">
        <v>0</v>
      </c>
      <c r="B1" s="150"/>
      <c r="C1" s="36" t="s">
        <v>1</v>
      </c>
      <c r="D1" s="37" t="s">
        <v>2</v>
      </c>
    </row>
    <row r="2" spans="1:4" ht="18.95" customHeight="1" x14ac:dyDescent="0.2">
      <c r="A2" s="151" t="s">
        <v>3</v>
      </c>
      <c r="B2" s="150"/>
      <c r="C2" s="36" t="s">
        <v>4</v>
      </c>
      <c r="D2" s="39" t="s">
        <v>5</v>
      </c>
    </row>
    <row r="3" spans="1:4" ht="18.95" customHeight="1" x14ac:dyDescent="0.25">
      <c r="A3" s="152" t="s">
        <v>6</v>
      </c>
      <c r="B3" s="153"/>
      <c r="C3" s="36" t="s">
        <v>7</v>
      </c>
      <c r="D3" s="37">
        <v>4</v>
      </c>
    </row>
    <row r="4" spans="1:4" ht="15" customHeight="1" x14ac:dyDescent="0.2">
      <c r="A4" s="23" t="s">
        <v>8</v>
      </c>
      <c r="B4" s="24" t="s">
        <v>9</v>
      </c>
    </row>
    <row r="5" spans="1:4" x14ac:dyDescent="0.2">
      <c r="A5" s="14"/>
      <c r="B5" s="15"/>
    </row>
    <row r="6" spans="1:4" x14ac:dyDescent="0.2">
      <c r="A6" s="16"/>
      <c r="B6" s="17" t="s">
        <v>10</v>
      </c>
    </row>
    <row r="7" spans="1:4" x14ac:dyDescent="0.2">
      <c r="A7" s="16"/>
      <c r="B7" s="17"/>
    </row>
    <row r="8" spans="1:4" x14ac:dyDescent="0.2">
      <c r="A8" s="16"/>
      <c r="B8" s="18" t="s">
        <v>11</v>
      </c>
    </row>
    <row r="9" spans="1:4" x14ac:dyDescent="0.2">
      <c r="A9" s="64" t="s">
        <v>12</v>
      </c>
      <c r="B9" s="65" t="s">
        <v>13</v>
      </c>
    </row>
    <row r="10" spans="1:4" x14ac:dyDescent="0.2">
      <c r="A10" s="64" t="s">
        <v>14</v>
      </c>
      <c r="B10" s="65" t="s">
        <v>15</v>
      </c>
    </row>
    <row r="11" spans="1:4" x14ac:dyDescent="0.2">
      <c r="A11" s="64" t="s">
        <v>16</v>
      </c>
      <c r="B11" s="65" t="s">
        <v>17</v>
      </c>
    </row>
    <row r="12" spans="1:4" x14ac:dyDescent="0.2">
      <c r="A12" s="64" t="s">
        <v>18</v>
      </c>
      <c r="B12" s="65" t="s">
        <v>19</v>
      </c>
    </row>
    <row r="13" spans="1:4" x14ac:dyDescent="0.2">
      <c r="A13" s="64" t="s">
        <v>20</v>
      </c>
      <c r="B13" s="65" t="s">
        <v>21</v>
      </c>
    </row>
    <row r="14" spans="1:4" x14ac:dyDescent="0.2">
      <c r="A14" s="64" t="s">
        <v>22</v>
      </c>
      <c r="B14" s="65" t="s">
        <v>23</v>
      </c>
    </row>
    <row r="15" spans="1:4" x14ac:dyDescent="0.2">
      <c r="A15" s="64" t="s">
        <v>24</v>
      </c>
      <c r="B15" s="65" t="s">
        <v>25</v>
      </c>
    </row>
    <row r="16" spans="1:4" x14ac:dyDescent="0.2">
      <c r="A16" s="64" t="s">
        <v>26</v>
      </c>
      <c r="B16" s="65" t="s">
        <v>27</v>
      </c>
    </row>
    <row r="17" spans="1:2" x14ac:dyDescent="0.2">
      <c r="A17" s="64" t="s">
        <v>28</v>
      </c>
      <c r="B17" s="65" t="s">
        <v>29</v>
      </c>
    </row>
    <row r="18" spans="1:2" x14ac:dyDescent="0.2">
      <c r="A18" s="64" t="s">
        <v>30</v>
      </c>
      <c r="B18" s="65" t="s">
        <v>31</v>
      </c>
    </row>
    <row r="19" spans="1:2" x14ac:dyDescent="0.2">
      <c r="A19" s="64" t="s">
        <v>32</v>
      </c>
      <c r="B19" s="65" t="s">
        <v>33</v>
      </c>
    </row>
    <row r="20" spans="1:2" x14ac:dyDescent="0.2">
      <c r="A20" s="64" t="s">
        <v>34</v>
      </c>
      <c r="B20" s="65" t="s">
        <v>35</v>
      </c>
    </row>
    <row r="21" spans="1:2" x14ac:dyDescent="0.2">
      <c r="A21" s="64" t="s">
        <v>36</v>
      </c>
      <c r="B21" s="65" t="s">
        <v>37</v>
      </c>
    </row>
    <row r="22" spans="1:2" x14ac:dyDescent="0.2">
      <c r="A22" s="64" t="s">
        <v>38</v>
      </c>
      <c r="B22" s="65" t="s">
        <v>39</v>
      </c>
    </row>
    <row r="23" spans="1:2" x14ac:dyDescent="0.2">
      <c r="A23" s="64" t="s">
        <v>40</v>
      </c>
      <c r="B23" s="65" t="s">
        <v>41</v>
      </c>
    </row>
    <row r="24" spans="1:2" x14ac:dyDescent="0.2">
      <c r="A24" s="64" t="s">
        <v>42</v>
      </c>
      <c r="B24" s="65" t="s">
        <v>43</v>
      </c>
    </row>
    <row r="25" spans="1:2" x14ac:dyDescent="0.2">
      <c r="A25" s="64" t="s">
        <v>44</v>
      </c>
      <c r="B25" s="65" t="s">
        <v>45</v>
      </c>
    </row>
    <row r="26" spans="1:2" x14ac:dyDescent="0.2">
      <c r="A26" s="64" t="s">
        <v>46</v>
      </c>
      <c r="B26" s="65" t="s">
        <v>47</v>
      </c>
    </row>
    <row r="27" spans="1:2" x14ac:dyDescent="0.2">
      <c r="A27" s="64" t="s">
        <v>48</v>
      </c>
      <c r="B27" s="65" t="s">
        <v>49</v>
      </c>
    </row>
    <row r="28" spans="1:2" x14ac:dyDescent="0.2">
      <c r="A28" s="64" t="s">
        <v>50</v>
      </c>
      <c r="B28" s="65" t="s">
        <v>51</v>
      </c>
    </row>
    <row r="29" spans="1:2" x14ac:dyDescent="0.2">
      <c r="A29" s="64" t="s">
        <v>52</v>
      </c>
      <c r="B29" s="65" t="s">
        <v>53</v>
      </c>
    </row>
    <row r="30" spans="1:2" x14ac:dyDescent="0.2">
      <c r="A30" s="64" t="s">
        <v>54</v>
      </c>
      <c r="B30" s="65" t="s">
        <v>55</v>
      </c>
    </row>
    <row r="31" spans="1:2" x14ac:dyDescent="0.2">
      <c r="A31" s="64" t="s">
        <v>56</v>
      </c>
      <c r="B31" s="65" t="s">
        <v>57</v>
      </c>
    </row>
    <row r="32" spans="1:2" x14ac:dyDescent="0.2">
      <c r="A32" s="16"/>
      <c r="B32" s="19"/>
    </row>
    <row r="33" spans="1:4" x14ac:dyDescent="0.2">
      <c r="A33" s="16"/>
      <c r="B33" s="18"/>
    </row>
    <row r="34" spans="1:4" x14ac:dyDescent="0.2">
      <c r="A34" s="64" t="s">
        <v>58</v>
      </c>
      <c r="B34" s="65" t="s">
        <v>59</v>
      </c>
    </row>
    <row r="35" spans="1:4" x14ac:dyDescent="0.2">
      <c r="A35" s="64" t="s">
        <v>60</v>
      </c>
      <c r="B35" s="65" t="s">
        <v>61</v>
      </c>
    </row>
    <row r="36" spans="1:4" x14ac:dyDescent="0.2">
      <c r="A36" s="16"/>
      <c r="B36" s="19"/>
    </row>
    <row r="37" spans="1:4" x14ac:dyDescent="0.2">
      <c r="A37" s="16"/>
      <c r="B37" s="17" t="s">
        <v>62</v>
      </c>
    </row>
    <row r="38" spans="1:4" x14ac:dyDescent="0.2">
      <c r="A38" s="16" t="s">
        <v>63</v>
      </c>
      <c r="B38" s="65" t="s">
        <v>64</v>
      </c>
    </row>
    <row r="39" spans="1:4" x14ac:dyDescent="0.2">
      <c r="A39" s="16"/>
      <c r="B39" s="65" t="s">
        <v>65</v>
      </c>
    </row>
    <row r="40" spans="1:4" ht="12" customHeight="1" thickBot="1" x14ac:dyDescent="0.25">
      <c r="A40" s="20"/>
      <c r="B40" s="21"/>
    </row>
    <row r="42" spans="1:4" x14ac:dyDescent="0.2">
      <c r="A42" s="142"/>
      <c r="B42" s="142"/>
      <c r="C42" s="142"/>
      <c r="D42" s="142"/>
    </row>
    <row r="43" spans="1:4" x14ac:dyDescent="0.2">
      <c r="A43" s="143"/>
      <c r="B43" s="143"/>
      <c r="C43" s="143"/>
      <c r="D43" s="143"/>
    </row>
    <row r="44" spans="1:4" x14ac:dyDescent="0.2">
      <c r="A44" s="144" t="s">
        <v>625</v>
      </c>
      <c r="B44" s="145"/>
      <c r="C44" s="145"/>
      <c r="D44" s="143"/>
    </row>
    <row r="45" spans="1:4" x14ac:dyDescent="0.2">
      <c r="A45" s="144"/>
      <c r="B45" s="145"/>
      <c r="C45" s="145"/>
      <c r="D45" s="143"/>
    </row>
    <row r="46" spans="1:4" x14ac:dyDescent="0.2">
      <c r="A46" s="146"/>
      <c r="B46" s="147"/>
      <c r="C46" s="146"/>
      <c r="D46" s="143"/>
    </row>
    <row r="47" spans="1:4" ht="56.25" x14ac:dyDescent="0.2">
      <c r="A47" s="148" t="s">
        <v>626</v>
      </c>
      <c r="B47" s="146"/>
      <c r="C47" s="146" t="s">
        <v>627</v>
      </c>
      <c r="D47" s="143"/>
    </row>
  </sheetData>
  <mergeCells count="3">
    <mergeCell ref="A1:B1"/>
    <mergeCell ref="A2:B2"/>
    <mergeCell ref="A3:B3"/>
  </mergeCells>
  <dataValidations count="1">
    <dataValidation type="list" showInputMessage="1" showErrorMessage="1" sqref="D3" xr:uid="{00000000-0002-0000-0000-000000000000}">
      <formula1>"1, 2, 3, 4"</formula1>
    </dataValidation>
  </dataValidations>
  <hyperlinks>
    <hyperlink ref="B9" location="ESF!A6" display="ESF-01" xr:uid="{00000000-0004-0000-0000-000000000000}"/>
    <hyperlink ref="B9" location="ESF!A6" display="ESF-01" xr:uid="{00000000-0004-0000-0000-000001000000}"/>
    <hyperlink ref="A10" location="ESF!A13" display="ESF-02" xr:uid="{00000000-0004-0000-0000-000002000000}"/>
    <hyperlink ref="B10" location="ESF!A13" display="CONTRIBUCIONES POR RECUPERAR" xr:uid="{00000000-0004-0000-0000-000003000000}"/>
    <hyperlink ref="B11" location="ESF!A18" display="ESF-03" xr:uid="{00000000-0004-0000-0000-000004000000}"/>
    <hyperlink ref="B11" location="ESF!A18" display="ESF-03" xr:uid="{00000000-0004-0000-0000-000005000000}"/>
    <hyperlink ref="A12" location="ESF!A30" display="BIENES DISPONIBLES PARA SU TRANSFORMACIÓN ESTIMACIONES Y DETERIOROS" xr:uid="{00000000-0004-0000-0000-000006000000}"/>
    <hyperlink ref="B12" location="ESF!A30" display="BIENES DISPONIBLES PARA SU TRANSFORMACIÓN ESTIMACIONES Y DETERIOROS" xr:uid="{00000000-0004-0000-0000-000007000000}"/>
    <hyperlink ref="A13" location="ESF!A39" display="ALMACENES" xr:uid="{00000000-0004-0000-0000-000008000000}"/>
    <hyperlink ref="B13" location="ESF!A39" display="ALMACENES" xr:uid="{00000000-0004-0000-0000-000009000000}"/>
    <hyperlink ref="A14" location="ESF!A44" display="FIDEICOMISOS, MANDATOS Y CONTRATOS ANÁLOGOS" xr:uid="{00000000-0004-0000-0000-00000A000000}"/>
    <hyperlink ref="B14" location="ESF!A44" display="FIDEICOMISOS, MANDATOS Y CONTRATOS ANÁLOGOS" xr:uid="{00000000-0004-0000-0000-00000B000000}"/>
    <hyperlink ref="A15" location="ESF!A48" display="PARTICIPACIONES Y APORTACIONES DE CAPITAL" xr:uid="{00000000-0004-0000-0000-00000C000000}"/>
    <hyperlink ref="B15" location="ESF!A48" display="PARTICIPACIONES Y APORTACIONES DE CAPITAL" xr:uid="{00000000-0004-0000-0000-00000D000000}"/>
    <hyperlink ref="A16" location="ESF!A52" display="BIENES MUEBLES E INMUEBLES" xr:uid="{00000000-0004-0000-0000-00000E000000}"/>
    <hyperlink ref="B16" location="ESF!A52" display="BIENES MUEBLES E INMUEBLES" xr:uid="{00000000-0004-0000-0000-00000F000000}"/>
    <hyperlink ref="A17" location="ESF!A72" display="INTANGIBLES Y DIFERIDOS" xr:uid="{00000000-0004-0000-0000-000010000000}"/>
    <hyperlink ref="B17" location="ESF!A72" display="INTANGIBLES Y DIFERIDOS" xr:uid="{00000000-0004-0000-0000-000011000000}"/>
    <hyperlink ref="A18" location="ESF!A88" display="ESTIMACIONES Y DETERIOROS" xr:uid="{00000000-0004-0000-0000-000012000000}"/>
    <hyperlink ref="B18" location="ESF!A88" display="ESTIMACIONES Y DETERIOROS" xr:uid="{00000000-0004-0000-0000-000013000000}"/>
    <hyperlink ref="A19" location="ESF!A94" display="OTROS ACTIVOS NO CIRCULANTES" xr:uid="{00000000-0004-0000-0000-000014000000}"/>
    <hyperlink ref="B19" location="ESF!A94" display="OTROS ACTIVOS NO CIRCULANTES" xr:uid="{00000000-0004-0000-0000-000015000000}"/>
    <hyperlink ref="A20" location="ESF!A101" display="CUENTAS Y DOCUMENTOS POR PAGAR" xr:uid="{00000000-0004-0000-0000-000016000000}"/>
    <hyperlink ref="B20" location="ESF!A101" display="CUENTAS Y DOCUMENTOS POR PAGAR" xr:uid="{00000000-0004-0000-0000-000017000000}"/>
    <hyperlink ref="A21" location="ESF!A118" display="FONDOS Y BIENES DE TERCEROS" xr:uid="{00000000-0004-0000-0000-000018000000}"/>
    <hyperlink ref="B21" location="ESF!A118" display="FONDOS Y BIENES DE TERCEROS" xr:uid="{00000000-0004-0000-0000-000019000000}"/>
    <hyperlink ref="A22" location="ESF!A135" display="OTROS PASIVOS CIRCULANTES" xr:uid="{00000000-0004-0000-0000-00001A000000}"/>
    <hyperlink ref="B22" location="ESF!A135" display="OTROS PASIVOS CIRCULANTES" xr:uid="{00000000-0004-0000-0000-00001B000000}"/>
    <hyperlink ref="B23" location="ACT!A6" display="ACT-01" xr:uid="{00000000-0004-0000-0000-00001C000000}"/>
    <hyperlink ref="B23" location="ACT!A6" display="ACT-01" xr:uid="{00000000-0004-0000-0000-00001D000000}"/>
    <hyperlink ref="B24" location="ACT!A56" display="ACT-02" xr:uid="{00000000-0004-0000-0000-00001E000000}"/>
    <hyperlink ref="B24" location="ACT!A56" display="ACT-02" xr:uid="{00000000-0004-0000-0000-00001F000000}"/>
    <hyperlink ref="A25" location="ACT!A71" display="OTROS INGRESOS" xr:uid="{00000000-0004-0000-0000-000020000000}"/>
    <hyperlink ref="B25" location="ACT!A71" display="OTROS INGRESOS" xr:uid="{00000000-0004-0000-0000-000021000000}"/>
    <hyperlink ref="B26" location="ACT!A96" display="ACT-04" xr:uid="{00000000-0004-0000-0000-000022000000}"/>
    <hyperlink ref="B26" location="ACT!A96" display="ACT-04" xr:uid="{00000000-0004-0000-0000-000023000000}"/>
    <hyperlink ref="B27" location="VHP!A6" display="VHP-01" xr:uid="{00000000-0004-0000-0000-000024000000}"/>
    <hyperlink ref="B27" location="VHP!A6" display="VHP-01" xr:uid="{00000000-0004-0000-0000-000025000000}"/>
    <hyperlink ref="B28" location="VHP!A12" display="VHP-02" xr:uid="{00000000-0004-0000-0000-000026000000}"/>
    <hyperlink ref="B28" location="VHP!A12" display="VHP-02" xr:uid="{00000000-0004-0000-0000-000027000000}"/>
    <hyperlink ref="B29" location="EFE!A6" display="EFE-01" xr:uid="{00000000-0004-0000-0000-000028000000}"/>
    <hyperlink ref="B29" location="EFE!A6" display="EFE-01" xr:uid="{00000000-0004-0000-0000-000029000000}"/>
    <hyperlink ref="B30" location="EFE!A18" display="EFE-02" xr:uid="{00000000-0004-0000-0000-00002A000000}"/>
    <hyperlink ref="B30" location="EFE!A18" display="EFE-02" xr:uid="{00000000-0004-0000-0000-00002B000000}"/>
    <hyperlink ref="B31" location="EFE!A44" display="EFE-03" xr:uid="{00000000-0004-0000-0000-00002C000000}"/>
    <hyperlink ref="B31" location="EFE!A44" display="EFE-03" xr:uid="{00000000-0004-0000-0000-00002D000000}"/>
    <hyperlink ref="B34" location="Conciliacion_Ig!B6" display="Conciliacion_Ig" xr:uid="{00000000-0004-0000-0000-00002E000000}"/>
    <hyperlink ref="B34" location="Conciliacion_Ig!B4" display="CONCILIACIÓN ENTRE LOS INGRESOS PRESUPUESTARIOS Y CONTABLES" xr:uid="{00000000-0004-0000-0000-00002F000000}"/>
    <hyperlink ref="B35" location="Conciliacion_Eg!B5" display="Conciliacion_Eg" xr:uid="{00000000-0004-0000-0000-000030000000}"/>
    <hyperlink ref="B35" location="Conciliacion_Eg!B4" display="CONCILIACIÓN ENTRE LOS EGRESOS PRESUPUESTARIOS Y LOS GASTOS CONTABLES" xr:uid="{00000000-0004-0000-0000-000031000000}"/>
    <hyperlink ref="B38" location="Memoria!A8" display="CONTABLES" xr:uid="{00000000-0004-0000-0000-000032000000}"/>
    <hyperlink ref="B39" location="Memoria!A35" display="PRESUPUESTALES" xr:uid="{00000000-0004-0000-0000-000033000000}"/>
  </hyperlinks>
  <pageMargins left="0.70866141732283472" right="0.70866141732283472" top="0.74803149606299213" bottom="0.74803149606299213" header="0.31496062992125978" footer="0.31496062992125978"/>
  <pageSetup scale="61"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topLeftCell="A7" zoomScale="85" zoomScaleNormal="85" workbookViewId="0">
      <selection activeCell="C62" sqref="C62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8" style="42" customWidth="1"/>
    <col min="6" max="6" width="22.7109375" style="42" customWidth="1"/>
    <col min="7" max="8" width="16.7109375" style="42" customWidth="1"/>
    <col min="9" max="9" width="9.140625" style="42" customWidth="1"/>
    <col min="10" max="16384" width="9.140625" style="42"/>
  </cols>
  <sheetData>
    <row r="1" spans="1:8" s="38" customFormat="1" ht="18.95" customHeight="1" x14ac:dyDescent="0.25">
      <c r="A1" s="154" t="s">
        <v>0</v>
      </c>
      <c r="B1" s="155"/>
      <c r="C1" s="155"/>
      <c r="D1" s="155"/>
      <c r="E1" s="155"/>
      <c r="F1" s="155"/>
      <c r="G1" s="36" t="s">
        <v>1</v>
      </c>
      <c r="H1" s="47" t="s">
        <v>2</v>
      </c>
    </row>
    <row r="2" spans="1:8" s="38" customFormat="1" ht="18.95" customHeight="1" x14ac:dyDescent="0.25">
      <c r="A2" s="154" t="s">
        <v>66</v>
      </c>
      <c r="B2" s="155"/>
      <c r="C2" s="155"/>
      <c r="D2" s="155"/>
      <c r="E2" s="155"/>
      <c r="F2" s="155"/>
      <c r="G2" s="36" t="s">
        <v>4</v>
      </c>
      <c r="H2" s="47" t="str">
        <f>'Notas a los Edos Financieros'!D2</f>
        <v>Trimestral</v>
      </c>
    </row>
    <row r="3" spans="1:8" s="38" customFormat="1" ht="18.95" customHeight="1" x14ac:dyDescent="0.25">
      <c r="A3" s="154" t="s">
        <v>6</v>
      </c>
      <c r="B3" s="155"/>
      <c r="C3" s="155"/>
      <c r="D3" s="155"/>
      <c r="E3" s="155"/>
      <c r="F3" s="155"/>
      <c r="G3" s="36" t="s">
        <v>7</v>
      </c>
      <c r="H3" s="47">
        <f>'Notas a los Edos Financieros'!D3</f>
        <v>4</v>
      </c>
    </row>
    <row r="4" spans="1:8" x14ac:dyDescent="0.2">
      <c r="A4" s="40" t="s">
        <v>67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68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69</v>
      </c>
      <c r="B7" s="43" t="s">
        <v>70</v>
      </c>
      <c r="C7" s="43" t="s">
        <v>71</v>
      </c>
      <c r="D7" s="43" t="s">
        <v>72</v>
      </c>
      <c r="E7" s="43"/>
      <c r="F7" s="43"/>
      <c r="G7" s="43"/>
      <c r="H7" s="43"/>
    </row>
    <row r="8" spans="1:8" x14ac:dyDescent="0.2">
      <c r="A8" s="44">
        <v>1114</v>
      </c>
      <c r="B8" s="42" t="s">
        <v>73</v>
      </c>
      <c r="C8" s="46">
        <v>4621782.3500000006</v>
      </c>
    </row>
    <row r="9" spans="1:8" x14ac:dyDescent="0.2">
      <c r="A9" s="44">
        <v>1115</v>
      </c>
      <c r="B9" s="42" t="s">
        <v>74</v>
      </c>
      <c r="C9" s="46">
        <v>0</v>
      </c>
    </row>
    <row r="10" spans="1:8" x14ac:dyDescent="0.2">
      <c r="A10" s="44">
        <v>1121</v>
      </c>
      <c r="B10" s="42" t="s">
        <v>75</v>
      </c>
      <c r="C10" s="46">
        <v>0</v>
      </c>
    </row>
    <row r="11" spans="1:8" x14ac:dyDescent="0.2">
      <c r="A11" s="44">
        <v>1211</v>
      </c>
      <c r="B11" s="42" t="s">
        <v>76</v>
      </c>
      <c r="C11" s="46">
        <v>0</v>
      </c>
    </row>
    <row r="13" spans="1:8" x14ac:dyDescent="0.2">
      <c r="A13" s="41" t="s">
        <v>77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69</v>
      </c>
      <c r="B14" s="43" t="s">
        <v>70</v>
      </c>
      <c r="C14" s="43" t="s">
        <v>71</v>
      </c>
      <c r="D14" s="43">
        <v>2019</v>
      </c>
      <c r="E14" s="43">
        <f>D14-1</f>
        <v>2018</v>
      </c>
      <c r="F14" s="43">
        <f>E14-1</f>
        <v>2017</v>
      </c>
      <c r="G14" s="43">
        <f>F14-1</f>
        <v>2016</v>
      </c>
      <c r="H14" s="43" t="s">
        <v>78</v>
      </c>
    </row>
    <row r="15" spans="1:8" x14ac:dyDescent="0.2">
      <c r="A15" s="44">
        <v>1122</v>
      </c>
      <c r="B15" s="42" t="s">
        <v>79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80</v>
      </c>
      <c r="C16" s="46">
        <v>3196393.2132000001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81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69</v>
      </c>
      <c r="B19" s="43" t="s">
        <v>70</v>
      </c>
      <c r="C19" s="43" t="s">
        <v>71</v>
      </c>
      <c r="D19" s="43" t="s">
        <v>82</v>
      </c>
      <c r="E19" s="43" t="s">
        <v>83</v>
      </c>
      <c r="F19" s="43" t="s">
        <v>84</v>
      </c>
      <c r="G19" s="43" t="s">
        <v>85</v>
      </c>
      <c r="H19" s="43" t="s">
        <v>86</v>
      </c>
    </row>
    <row r="20" spans="1:8" x14ac:dyDescent="0.2">
      <c r="A20" s="44">
        <v>1123</v>
      </c>
      <c r="B20" s="42" t="s">
        <v>87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88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25">
        <v>1126</v>
      </c>
      <c r="B22" s="126" t="s">
        <v>89</v>
      </c>
      <c r="C22" s="42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25">
        <v>1129</v>
      </c>
      <c r="B23" s="126" t="s">
        <v>90</v>
      </c>
      <c r="C23" s="42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91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92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93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94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95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96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69</v>
      </c>
      <c r="B31" s="43" t="s">
        <v>70</v>
      </c>
      <c r="C31" s="43" t="s">
        <v>71</v>
      </c>
      <c r="D31" s="43" t="s">
        <v>97</v>
      </c>
      <c r="E31" s="43" t="s">
        <v>98</v>
      </c>
      <c r="F31" s="43" t="s">
        <v>99</v>
      </c>
      <c r="G31" s="43" t="s">
        <v>100</v>
      </c>
      <c r="H31" s="43"/>
    </row>
    <row r="32" spans="1:8" x14ac:dyDescent="0.2">
      <c r="A32" s="44">
        <v>1140</v>
      </c>
      <c r="B32" s="42" t="s">
        <v>101</v>
      </c>
      <c r="C32" s="46">
        <v>0</v>
      </c>
    </row>
    <row r="33" spans="1:8" x14ac:dyDescent="0.2">
      <c r="A33" s="44">
        <v>1141</v>
      </c>
      <c r="B33" s="42" t="s">
        <v>102</v>
      </c>
      <c r="C33" s="46">
        <v>0</v>
      </c>
    </row>
    <row r="34" spans="1:8" x14ac:dyDescent="0.2">
      <c r="A34" s="44">
        <v>1142</v>
      </c>
      <c r="B34" s="42" t="s">
        <v>103</v>
      </c>
      <c r="C34" s="46">
        <v>0</v>
      </c>
    </row>
    <row r="35" spans="1:8" x14ac:dyDescent="0.2">
      <c r="A35" s="44">
        <v>1143</v>
      </c>
      <c r="B35" s="42" t="s">
        <v>104</v>
      </c>
      <c r="C35" s="46">
        <v>0</v>
      </c>
    </row>
    <row r="36" spans="1:8" x14ac:dyDescent="0.2">
      <c r="A36" s="44">
        <v>1144</v>
      </c>
      <c r="B36" s="42" t="s">
        <v>105</v>
      </c>
      <c r="C36" s="46">
        <v>0</v>
      </c>
    </row>
    <row r="37" spans="1:8" x14ac:dyDescent="0.2">
      <c r="A37" s="44">
        <v>1145</v>
      </c>
      <c r="B37" s="42" t="s">
        <v>106</v>
      </c>
      <c r="C37" s="46">
        <v>0</v>
      </c>
    </row>
    <row r="39" spans="1:8" x14ac:dyDescent="0.2">
      <c r="A39" s="41" t="s">
        <v>107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69</v>
      </c>
      <c r="B40" s="43" t="s">
        <v>70</v>
      </c>
      <c r="C40" s="43" t="s">
        <v>71</v>
      </c>
      <c r="D40" s="43" t="s">
        <v>108</v>
      </c>
      <c r="E40" s="43" t="s">
        <v>109</v>
      </c>
      <c r="F40" s="43" t="s">
        <v>110</v>
      </c>
      <c r="G40" s="43"/>
      <c r="H40" s="43"/>
    </row>
    <row r="41" spans="1:8" x14ac:dyDescent="0.2">
      <c r="A41" s="44">
        <v>1150</v>
      </c>
      <c r="B41" s="42" t="s">
        <v>111</v>
      </c>
      <c r="C41" s="46">
        <v>0</v>
      </c>
    </row>
    <row r="42" spans="1:8" x14ac:dyDescent="0.2">
      <c r="A42" s="44">
        <v>1151</v>
      </c>
      <c r="B42" s="42" t="s">
        <v>112</v>
      </c>
      <c r="C42" s="46">
        <v>0</v>
      </c>
    </row>
    <row r="44" spans="1:8" x14ac:dyDescent="0.2">
      <c r="A44" s="41" t="s">
        <v>113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69</v>
      </c>
      <c r="B45" s="43" t="s">
        <v>70</v>
      </c>
      <c r="C45" s="43" t="s">
        <v>71</v>
      </c>
      <c r="D45" s="43" t="s">
        <v>72</v>
      </c>
      <c r="E45" s="43" t="s">
        <v>86</v>
      </c>
      <c r="F45" s="43"/>
      <c r="G45" s="43"/>
      <c r="H45" s="43"/>
    </row>
    <row r="46" spans="1:8" x14ac:dyDescent="0.2">
      <c r="A46" s="44">
        <v>1213</v>
      </c>
      <c r="B46" s="42" t="s">
        <v>114</v>
      </c>
      <c r="C46" s="46">
        <v>0</v>
      </c>
    </row>
    <row r="48" spans="1:8" x14ac:dyDescent="0.2">
      <c r="A48" s="41" t="s">
        <v>115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69</v>
      </c>
      <c r="B49" s="43" t="s">
        <v>70</v>
      </c>
      <c r="C49" s="43" t="s">
        <v>71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116</v>
      </c>
      <c r="C50" s="46">
        <v>0</v>
      </c>
    </row>
    <row r="52" spans="1:8" x14ac:dyDescent="0.2">
      <c r="A52" s="41" t="s">
        <v>117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69</v>
      </c>
      <c r="B53" s="43" t="s">
        <v>70</v>
      </c>
      <c r="C53" s="43" t="s">
        <v>71</v>
      </c>
      <c r="D53" s="43" t="s">
        <v>118</v>
      </c>
      <c r="E53" s="43" t="s">
        <v>119</v>
      </c>
      <c r="F53" s="43" t="s">
        <v>108</v>
      </c>
      <c r="G53" s="43" t="s">
        <v>120</v>
      </c>
      <c r="H53" s="43" t="s">
        <v>121</v>
      </c>
    </row>
    <row r="54" spans="1:8" x14ac:dyDescent="0.2">
      <c r="A54" s="44">
        <v>1230</v>
      </c>
      <c r="B54" s="42" t="s">
        <v>122</v>
      </c>
      <c r="C54" s="46">
        <v>9287312.8200000003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123</v>
      </c>
      <c r="C55" s="46">
        <v>6258494.8899999997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124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125</v>
      </c>
      <c r="C57" s="46">
        <v>3028817.93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126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127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128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129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130</v>
      </c>
      <c r="C62" s="46">
        <v>86890033.853200004</v>
      </c>
      <c r="D62" s="46">
        <v>0</v>
      </c>
      <c r="E62" s="46">
        <v>-52729925.529999986</v>
      </c>
    </row>
    <row r="63" spans="1:8" x14ac:dyDescent="0.2">
      <c r="A63" s="44">
        <v>1241</v>
      </c>
      <c r="B63" s="42" t="s">
        <v>131</v>
      </c>
      <c r="C63" s="46">
        <v>5296153.830000001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132</v>
      </c>
      <c r="C64" s="46">
        <v>606227.23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133</v>
      </c>
      <c r="C65" s="46">
        <v>100508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134</v>
      </c>
      <c r="C66" s="46">
        <v>66151120.153999999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135</v>
      </c>
      <c r="C67" s="46">
        <v>0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136</v>
      </c>
      <c r="C68" s="46">
        <v>14736024.6392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137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138</v>
      </c>
      <c r="C70" s="46">
        <v>0</v>
      </c>
      <c r="D70" s="46">
        <v>0</v>
      </c>
      <c r="E70" s="46">
        <v>0</v>
      </c>
    </row>
    <row r="72" spans="1:8" x14ac:dyDescent="0.2">
      <c r="A72" s="41" t="s">
        <v>139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69</v>
      </c>
      <c r="B73" s="43" t="s">
        <v>70</v>
      </c>
      <c r="C73" s="43" t="s">
        <v>71</v>
      </c>
      <c r="D73" s="43" t="s">
        <v>140</v>
      </c>
      <c r="E73" s="43" t="s">
        <v>141</v>
      </c>
      <c r="F73" s="43" t="s">
        <v>108</v>
      </c>
      <c r="G73" s="43" t="s">
        <v>120</v>
      </c>
      <c r="H73" s="43" t="s">
        <v>121</v>
      </c>
    </row>
    <row r="74" spans="1:8" x14ac:dyDescent="0.2">
      <c r="A74" s="44">
        <v>1250</v>
      </c>
      <c r="B74" s="42" t="s">
        <v>142</v>
      </c>
      <c r="C74" s="46">
        <v>3767351.2548000002</v>
      </c>
      <c r="D74" s="46">
        <v>0</v>
      </c>
      <c r="E74" s="46">
        <f>E75+E76+E77+E78+E79</f>
        <v>-50460730.07</v>
      </c>
    </row>
    <row r="75" spans="1:8" x14ac:dyDescent="0.2">
      <c r="A75" s="44">
        <v>1251</v>
      </c>
      <c r="B75" s="42" t="s">
        <v>143</v>
      </c>
      <c r="C75" s="46">
        <v>3767351.2548000002</v>
      </c>
      <c r="D75" s="46">
        <v>0</v>
      </c>
      <c r="E75" s="46">
        <v>-50460730.07</v>
      </c>
    </row>
    <row r="76" spans="1:8" x14ac:dyDescent="0.2">
      <c r="A76" s="44">
        <v>1252</v>
      </c>
      <c r="B76" s="42" t="s">
        <v>144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145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146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147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148</v>
      </c>
      <c r="C80" s="46">
        <v>0</v>
      </c>
      <c r="D80" s="46">
        <v>0</v>
      </c>
      <c r="E80" s="46">
        <f>E81+E82+E83+E84+E85+E86</f>
        <v>0</v>
      </c>
    </row>
    <row r="81" spans="1:8" x14ac:dyDescent="0.2">
      <c r="A81" s="44">
        <v>1271</v>
      </c>
      <c r="B81" s="42" t="s">
        <v>149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150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151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152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153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154</v>
      </c>
      <c r="C86" s="46">
        <v>0</v>
      </c>
      <c r="D86" s="46">
        <v>0</v>
      </c>
      <c r="E86" s="46">
        <v>0</v>
      </c>
    </row>
    <row r="88" spans="1:8" x14ac:dyDescent="0.2">
      <c r="A88" s="41" t="s">
        <v>155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69</v>
      </c>
      <c r="B89" s="43" t="s">
        <v>70</v>
      </c>
      <c r="C89" s="43" t="s">
        <v>71</v>
      </c>
      <c r="D89" s="43" t="s">
        <v>156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157</v>
      </c>
      <c r="C90" s="46">
        <v>0</v>
      </c>
    </row>
    <row r="91" spans="1:8" x14ac:dyDescent="0.2">
      <c r="A91" s="44">
        <v>1161</v>
      </c>
      <c r="B91" s="42" t="s">
        <v>158</v>
      </c>
      <c r="C91" s="46">
        <v>0</v>
      </c>
    </row>
    <row r="92" spans="1:8" x14ac:dyDescent="0.2">
      <c r="A92" s="44">
        <v>1162</v>
      </c>
      <c r="B92" s="42" t="s">
        <v>159</v>
      </c>
      <c r="C92" s="133">
        <v>0</v>
      </c>
    </row>
    <row r="94" spans="1:8" x14ac:dyDescent="0.2">
      <c r="A94" s="41" t="s">
        <v>160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69</v>
      </c>
      <c r="B95" s="43" t="s">
        <v>70</v>
      </c>
      <c r="C95" s="43" t="s">
        <v>71</v>
      </c>
      <c r="D95" s="43" t="s">
        <v>86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161</v>
      </c>
      <c r="C96" s="46">
        <v>0</v>
      </c>
    </row>
    <row r="97" spans="1:8" x14ac:dyDescent="0.2">
      <c r="A97" s="44">
        <v>1291</v>
      </c>
      <c r="B97" s="42" t="s">
        <v>162</v>
      </c>
      <c r="C97" s="46">
        <v>0</v>
      </c>
    </row>
    <row r="98" spans="1:8" x14ac:dyDescent="0.2">
      <c r="A98" s="44">
        <v>1292</v>
      </c>
      <c r="B98" s="42" t="s">
        <v>163</v>
      </c>
      <c r="C98" s="46">
        <v>0</v>
      </c>
    </row>
    <row r="99" spans="1:8" x14ac:dyDescent="0.2">
      <c r="A99" s="44">
        <v>1293</v>
      </c>
      <c r="B99" s="42" t="s">
        <v>164</v>
      </c>
      <c r="C99" s="46">
        <v>0</v>
      </c>
    </row>
    <row r="100" spans="1:8" x14ac:dyDescent="0.2">
      <c r="A100" s="44">
        <v>1260</v>
      </c>
      <c r="B100" s="42" t="s">
        <v>165</v>
      </c>
      <c r="C100" s="46">
        <v>-52729925.529999986</v>
      </c>
    </row>
    <row r="102" spans="1:8" x14ac:dyDescent="0.2">
      <c r="A102" s="41" t="s">
        <v>166</v>
      </c>
      <c r="B102" s="41"/>
      <c r="C102" s="41"/>
      <c r="D102" s="41"/>
      <c r="E102" s="41"/>
      <c r="F102" s="41"/>
      <c r="G102" s="41"/>
      <c r="H102" s="41"/>
    </row>
    <row r="103" spans="1:8" x14ac:dyDescent="0.2">
      <c r="A103" s="43" t="s">
        <v>69</v>
      </c>
      <c r="B103" s="43" t="s">
        <v>70</v>
      </c>
      <c r="C103" s="43" t="s">
        <v>71</v>
      </c>
      <c r="D103" s="43" t="s">
        <v>82</v>
      </c>
      <c r="E103" s="43" t="s">
        <v>83</v>
      </c>
      <c r="F103" s="43" t="s">
        <v>84</v>
      </c>
      <c r="G103" s="43" t="s">
        <v>167</v>
      </c>
      <c r="H103" s="43" t="s">
        <v>168</v>
      </c>
    </row>
    <row r="104" spans="1:8" x14ac:dyDescent="0.2">
      <c r="A104" s="44">
        <v>2110</v>
      </c>
      <c r="B104" s="42" t="s">
        <v>169</v>
      </c>
      <c r="C104" s="46">
        <v>1437408.6742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2111</v>
      </c>
      <c r="B105" s="42" t="s">
        <v>170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2112</v>
      </c>
      <c r="B106" s="42" t="s">
        <v>171</v>
      </c>
      <c r="C106" s="46">
        <v>1342329.6285000001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2113</v>
      </c>
      <c r="B107" s="42" t="s">
        <v>172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2114</v>
      </c>
      <c r="B108" s="42" t="s">
        <v>173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2115</v>
      </c>
      <c r="B109" s="42" t="s">
        <v>174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2116</v>
      </c>
      <c r="B110" s="42" t="s">
        <v>175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2117</v>
      </c>
      <c r="B111" s="42" t="s">
        <v>176</v>
      </c>
      <c r="C111" s="46">
        <v>94858.6198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2118</v>
      </c>
      <c r="B112" s="42" t="s">
        <v>177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2119</v>
      </c>
      <c r="B113" s="42" t="s">
        <v>178</v>
      </c>
      <c r="C113" s="46">
        <v>220.42590000000001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2120</v>
      </c>
      <c r="B114" s="42" t="s">
        <v>179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2121</v>
      </c>
      <c r="B115" s="42" t="s">
        <v>180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2122</v>
      </c>
      <c r="B116" s="42" t="s">
        <v>181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7" spans="1:8" x14ac:dyDescent="0.2">
      <c r="A117" s="44">
        <v>2129</v>
      </c>
      <c r="B117" s="42" t="s">
        <v>182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</row>
    <row r="119" spans="1:8" x14ac:dyDescent="0.2">
      <c r="A119" s="41" t="s">
        <v>183</v>
      </c>
      <c r="B119" s="41"/>
      <c r="C119" s="41"/>
      <c r="D119" s="41"/>
      <c r="E119" s="41"/>
      <c r="F119" s="41"/>
      <c r="G119" s="41"/>
      <c r="H119" s="41"/>
    </row>
    <row r="120" spans="1:8" x14ac:dyDescent="0.2">
      <c r="A120" s="43" t="s">
        <v>69</v>
      </c>
      <c r="B120" s="43" t="s">
        <v>70</v>
      </c>
      <c r="C120" s="43" t="s">
        <v>71</v>
      </c>
      <c r="D120" s="43" t="s">
        <v>184</v>
      </c>
      <c r="E120" s="43" t="s">
        <v>86</v>
      </c>
      <c r="F120" s="43"/>
      <c r="G120" s="43"/>
      <c r="H120" s="43"/>
    </row>
    <row r="121" spans="1:8" x14ac:dyDescent="0.2">
      <c r="A121" s="44">
        <v>2160</v>
      </c>
      <c r="B121" s="42" t="s">
        <v>185</v>
      </c>
      <c r="C121" s="46">
        <v>0</v>
      </c>
    </row>
    <row r="122" spans="1:8" x14ac:dyDescent="0.2">
      <c r="A122" s="44">
        <v>2161</v>
      </c>
      <c r="B122" s="42" t="s">
        <v>186</v>
      </c>
      <c r="C122" s="46">
        <v>0</v>
      </c>
    </row>
    <row r="123" spans="1:8" x14ac:dyDescent="0.2">
      <c r="A123" s="44">
        <v>2162</v>
      </c>
      <c r="B123" s="42" t="s">
        <v>187</v>
      </c>
      <c r="C123" s="46">
        <v>0</v>
      </c>
    </row>
    <row r="124" spans="1:8" x14ac:dyDescent="0.2">
      <c r="A124" s="44">
        <v>2163</v>
      </c>
      <c r="B124" s="42" t="s">
        <v>188</v>
      </c>
      <c r="C124" s="46">
        <v>0</v>
      </c>
    </row>
    <row r="125" spans="1:8" x14ac:dyDescent="0.2">
      <c r="A125" s="44">
        <v>2164</v>
      </c>
      <c r="B125" s="42" t="s">
        <v>189</v>
      </c>
      <c r="C125" s="46">
        <v>0</v>
      </c>
    </row>
    <row r="126" spans="1:8" x14ac:dyDescent="0.2">
      <c r="A126" s="44">
        <v>2165</v>
      </c>
      <c r="B126" s="42" t="s">
        <v>190</v>
      </c>
      <c r="C126" s="46">
        <v>0</v>
      </c>
    </row>
    <row r="127" spans="1:8" x14ac:dyDescent="0.2">
      <c r="A127" s="44">
        <v>2166</v>
      </c>
      <c r="B127" s="42" t="s">
        <v>191</v>
      </c>
      <c r="C127" s="46">
        <v>0</v>
      </c>
    </row>
    <row r="128" spans="1:8" x14ac:dyDescent="0.2">
      <c r="A128" s="44">
        <v>2250</v>
      </c>
      <c r="B128" s="42" t="s">
        <v>192</v>
      </c>
      <c r="C128" s="46">
        <v>0</v>
      </c>
    </row>
    <row r="129" spans="1:8" x14ac:dyDescent="0.2">
      <c r="A129" s="44">
        <v>2251</v>
      </c>
      <c r="B129" s="42" t="s">
        <v>193</v>
      </c>
      <c r="C129" s="46">
        <v>0</v>
      </c>
    </row>
    <row r="130" spans="1:8" x14ac:dyDescent="0.2">
      <c r="A130" s="44">
        <v>2252</v>
      </c>
      <c r="B130" s="42" t="s">
        <v>194</v>
      </c>
      <c r="C130" s="46">
        <v>0</v>
      </c>
    </row>
    <row r="131" spans="1:8" x14ac:dyDescent="0.2">
      <c r="A131" s="44">
        <v>2253</v>
      </c>
      <c r="B131" s="42" t="s">
        <v>195</v>
      </c>
      <c r="C131" s="46">
        <v>0</v>
      </c>
    </row>
    <row r="132" spans="1:8" x14ac:dyDescent="0.2">
      <c r="A132" s="44">
        <v>2254</v>
      </c>
      <c r="B132" s="42" t="s">
        <v>196</v>
      </c>
      <c r="C132" s="46">
        <v>0</v>
      </c>
    </row>
    <row r="133" spans="1:8" x14ac:dyDescent="0.2">
      <c r="A133" s="44">
        <v>2255</v>
      </c>
      <c r="B133" s="42" t="s">
        <v>197</v>
      </c>
      <c r="C133" s="46">
        <v>0</v>
      </c>
    </row>
    <row r="134" spans="1:8" x14ac:dyDescent="0.2">
      <c r="A134" s="44">
        <v>2256</v>
      </c>
      <c r="B134" s="42" t="s">
        <v>198</v>
      </c>
      <c r="C134" s="46">
        <v>0</v>
      </c>
    </row>
    <row r="136" spans="1:8" x14ac:dyDescent="0.2">
      <c r="A136" s="41" t="s">
        <v>199</v>
      </c>
      <c r="B136" s="41"/>
      <c r="C136" s="41"/>
      <c r="D136" s="41"/>
      <c r="E136" s="41"/>
      <c r="F136" s="41"/>
      <c r="G136" s="41"/>
      <c r="H136" s="41"/>
    </row>
    <row r="137" spans="1:8" x14ac:dyDescent="0.2">
      <c r="A137" s="45" t="s">
        <v>69</v>
      </c>
      <c r="B137" s="45" t="s">
        <v>70</v>
      </c>
      <c r="C137" s="45" t="s">
        <v>71</v>
      </c>
      <c r="D137" s="45" t="s">
        <v>184</v>
      </c>
      <c r="E137" s="45" t="s">
        <v>86</v>
      </c>
      <c r="F137" s="45"/>
      <c r="G137" s="45"/>
      <c r="H137" s="45"/>
    </row>
    <row r="138" spans="1:8" x14ac:dyDescent="0.2">
      <c r="A138" s="44">
        <v>2159</v>
      </c>
      <c r="B138" s="42" t="s">
        <v>200</v>
      </c>
      <c r="C138" s="46">
        <v>0</v>
      </c>
    </row>
    <row r="139" spans="1:8" x14ac:dyDescent="0.2">
      <c r="A139" s="44">
        <v>2199</v>
      </c>
      <c r="B139" s="42" t="s">
        <v>201</v>
      </c>
      <c r="C139" s="46">
        <v>0</v>
      </c>
    </row>
    <row r="140" spans="1:8" x14ac:dyDescent="0.2">
      <c r="A140" s="44">
        <v>2240</v>
      </c>
      <c r="B140" s="42" t="s">
        <v>202</v>
      </c>
      <c r="C140" s="46">
        <v>0</v>
      </c>
    </row>
    <row r="141" spans="1:8" x14ac:dyDescent="0.2">
      <c r="A141" s="44">
        <v>2241</v>
      </c>
      <c r="B141" s="42" t="s">
        <v>203</v>
      </c>
      <c r="C141" s="46">
        <v>0</v>
      </c>
    </row>
    <row r="142" spans="1:8" x14ac:dyDescent="0.2">
      <c r="A142" s="44">
        <v>2242</v>
      </c>
      <c r="B142" s="42" t="s">
        <v>204</v>
      </c>
      <c r="C142" s="46">
        <v>0</v>
      </c>
    </row>
    <row r="143" spans="1:8" x14ac:dyDescent="0.2">
      <c r="A143" s="44">
        <v>2249</v>
      </c>
      <c r="B143" s="42" t="s">
        <v>205</v>
      </c>
      <c r="C143" s="46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7" t="s">
        <v>206</v>
      </c>
      <c r="B2" s="25" t="s">
        <v>207</v>
      </c>
    </row>
    <row r="3" spans="1:2" x14ac:dyDescent="0.2">
      <c r="A3" s="119"/>
      <c r="B3" s="12"/>
    </row>
    <row r="4" spans="1:2" ht="15" customHeight="1" x14ac:dyDescent="0.2">
      <c r="A4" s="120" t="s">
        <v>12</v>
      </c>
      <c r="B4" s="28" t="s">
        <v>208</v>
      </c>
    </row>
    <row r="5" spans="1:2" ht="15" customHeight="1" x14ac:dyDescent="0.2">
      <c r="A5" s="118"/>
      <c r="B5" s="28" t="s">
        <v>209</v>
      </c>
    </row>
    <row r="6" spans="1:2" ht="15" customHeight="1" x14ac:dyDescent="0.2">
      <c r="A6" s="118"/>
      <c r="B6" s="26" t="s">
        <v>210</v>
      </c>
    </row>
    <row r="7" spans="1:2" ht="15" customHeight="1" x14ac:dyDescent="0.2">
      <c r="A7" s="118"/>
      <c r="B7" s="28" t="s">
        <v>211</v>
      </c>
    </row>
    <row r="8" spans="1:2" x14ac:dyDescent="0.2">
      <c r="A8" s="118"/>
    </row>
    <row r="9" spans="1:2" ht="15" customHeight="1" x14ac:dyDescent="0.2">
      <c r="A9" s="120" t="s">
        <v>14</v>
      </c>
      <c r="B9" s="28" t="s">
        <v>212</v>
      </c>
    </row>
    <row r="10" spans="1:2" ht="15" customHeight="1" x14ac:dyDescent="0.2">
      <c r="A10" s="118"/>
      <c r="B10" s="28" t="s">
        <v>213</v>
      </c>
    </row>
    <row r="11" spans="1:2" ht="15" customHeight="1" x14ac:dyDescent="0.2">
      <c r="A11" s="118"/>
      <c r="B11" s="28" t="s">
        <v>214</v>
      </c>
    </row>
    <row r="12" spans="1:2" ht="15" customHeight="1" x14ac:dyDescent="0.2">
      <c r="A12" s="118"/>
      <c r="B12" s="28" t="s">
        <v>215</v>
      </c>
    </row>
    <row r="13" spans="1:2" ht="15" customHeight="1" x14ac:dyDescent="0.2">
      <c r="A13" s="118"/>
      <c r="B13" s="28" t="s">
        <v>216</v>
      </c>
    </row>
    <row r="14" spans="1:2" x14ac:dyDescent="0.2">
      <c r="A14" s="118"/>
    </row>
    <row r="15" spans="1:2" ht="15" customHeight="1" x14ac:dyDescent="0.2">
      <c r="A15" s="120" t="s">
        <v>16</v>
      </c>
      <c r="B15" s="29" t="s">
        <v>217</v>
      </c>
    </row>
    <row r="16" spans="1:2" ht="15" customHeight="1" x14ac:dyDescent="0.2">
      <c r="A16" s="118"/>
      <c r="B16" s="29" t="s">
        <v>218</v>
      </c>
    </row>
    <row r="17" spans="1:2" ht="15" customHeight="1" x14ac:dyDescent="0.2">
      <c r="A17" s="118"/>
      <c r="B17" s="29" t="s">
        <v>219</v>
      </c>
    </row>
    <row r="18" spans="1:2" ht="15" customHeight="1" x14ac:dyDescent="0.2">
      <c r="A18" s="118"/>
      <c r="B18" s="28" t="s">
        <v>220</v>
      </c>
    </row>
    <row r="19" spans="1:2" ht="15" customHeight="1" x14ac:dyDescent="0.2">
      <c r="A19" s="118"/>
      <c r="B19" s="22" t="s">
        <v>221</v>
      </c>
    </row>
    <row r="20" spans="1:2" x14ac:dyDescent="0.2">
      <c r="A20" s="118"/>
    </row>
    <row r="21" spans="1:2" ht="15" customHeight="1" x14ac:dyDescent="0.2">
      <c r="A21" s="120" t="s">
        <v>18</v>
      </c>
      <c r="B21" s="1" t="s">
        <v>222</v>
      </c>
    </row>
    <row r="22" spans="1:2" ht="15" customHeight="1" x14ac:dyDescent="0.2">
      <c r="A22" s="118"/>
      <c r="B22" s="30" t="s">
        <v>223</v>
      </c>
    </row>
    <row r="23" spans="1:2" x14ac:dyDescent="0.2">
      <c r="A23" s="118"/>
    </row>
    <row r="24" spans="1:2" ht="15" customHeight="1" x14ac:dyDescent="0.2">
      <c r="A24" s="120" t="s">
        <v>20</v>
      </c>
      <c r="B24" s="22" t="s">
        <v>224</v>
      </c>
    </row>
    <row r="25" spans="1:2" ht="15" customHeight="1" x14ac:dyDescent="0.2">
      <c r="A25" s="118"/>
      <c r="B25" s="22" t="s">
        <v>225</v>
      </c>
    </row>
    <row r="26" spans="1:2" ht="15" customHeight="1" x14ac:dyDescent="0.2">
      <c r="A26" s="118"/>
      <c r="B26" s="22" t="s">
        <v>226</v>
      </c>
    </row>
    <row r="27" spans="1:2" x14ac:dyDescent="0.2">
      <c r="A27" s="118"/>
    </row>
    <row r="28" spans="1:2" ht="15" customHeight="1" x14ac:dyDescent="0.2">
      <c r="A28" s="120" t="s">
        <v>22</v>
      </c>
      <c r="B28" s="22" t="s">
        <v>227</v>
      </c>
    </row>
    <row r="29" spans="1:2" ht="15" customHeight="1" x14ac:dyDescent="0.2">
      <c r="A29" s="118"/>
      <c r="B29" s="22" t="s">
        <v>228</v>
      </c>
    </row>
    <row r="30" spans="1:2" ht="15" customHeight="1" x14ac:dyDescent="0.2">
      <c r="A30" s="118"/>
      <c r="B30" s="22" t="s">
        <v>229</v>
      </c>
    </row>
    <row r="31" spans="1:2" ht="15" customHeight="1" x14ac:dyDescent="0.2">
      <c r="A31" s="118"/>
      <c r="B31" s="31" t="s">
        <v>230</v>
      </c>
    </row>
    <row r="32" spans="1:2" x14ac:dyDescent="0.2">
      <c r="A32" s="118"/>
    </row>
    <row r="33" spans="1:2" ht="15" customHeight="1" x14ac:dyDescent="0.2">
      <c r="A33" s="120" t="s">
        <v>24</v>
      </c>
      <c r="B33" s="22" t="s">
        <v>231</v>
      </c>
    </row>
    <row r="34" spans="1:2" ht="15" customHeight="1" x14ac:dyDescent="0.2">
      <c r="A34" s="118"/>
      <c r="B34" s="22" t="s">
        <v>232</v>
      </c>
    </row>
    <row r="35" spans="1:2" x14ac:dyDescent="0.2">
      <c r="A35" s="118"/>
    </row>
    <row r="36" spans="1:2" ht="15" customHeight="1" x14ac:dyDescent="0.2">
      <c r="A36" s="120" t="s">
        <v>26</v>
      </c>
      <c r="B36" s="28" t="s">
        <v>233</v>
      </c>
    </row>
    <row r="37" spans="1:2" ht="15" customHeight="1" x14ac:dyDescent="0.2">
      <c r="A37" s="118"/>
      <c r="B37" s="28" t="s">
        <v>234</v>
      </c>
    </row>
    <row r="38" spans="1:2" ht="15" customHeight="1" x14ac:dyDescent="0.2">
      <c r="A38" s="118"/>
      <c r="B38" s="32" t="s">
        <v>235</v>
      </c>
    </row>
    <row r="39" spans="1:2" ht="15" customHeight="1" x14ac:dyDescent="0.2">
      <c r="A39" s="118"/>
      <c r="B39" s="28" t="s">
        <v>236</v>
      </c>
    </row>
    <row r="40" spans="1:2" ht="15" customHeight="1" x14ac:dyDescent="0.2">
      <c r="A40" s="118"/>
      <c r="B40" s="28" t="s">
        <v>237</v>
      </c>
    </row>
    <row r="41" spans="1:2" ht="15" customHeight="1" x14ac:dyDescent="0.2">
      <c r="A41" s="118"/>
      <c r="B41" s="28" t="s">
        <v>238</v>
      </c>
    </row>
    <row r="42" spans="1:2" x14ac:dyDescent="0.2">
      <c r="A42" s="118"/>
    </row>
    <row r="43" spans="1:2" ht="15" customHeight="1" x14ac:dyDescent="0.2">
      <c r="A43" s="120" t="s">
        <v>28</v>
      </c>
      <c r="B43" s="28" t="s">
        <v>239</v>
      </c>
    </row>
    <row r="44" spans="1:2" ht="15" customHeight="1" x14ac:dyDescent="0.2">
      <c r="A44" s="118"/>
      <c r="B44" s="28" t="s">
        <v>240</v>
      </c>
    </row>
    <row r="45" spans="1:2" ht="15" customHeight="1" x14ac:dyDescent="0.2">
      <c r="A45" s="118"/>
      <c r="B45" s="32" t="s">
        <v>241</v>
      </c>
    </row>
    <row r="46" spans="1:2" ht="15" customHeight="1" x14ac:dyDescent="0.2">
      <c r="A46" s="118"/>
      <c r="B46" s="28" t="s">
        <v>242</v>
      </c>
    </row>
    <row r="47" spans="1:2" ht="15" customHeight="1" x14ac:dyDescent="0.2">
      <c r="A47" s="118"/>
      <c r="B47" s="28" t="s">
        <v>243</v>
      </c>
    </row>
    <row r="48" spans="1:2" ht="15" customHeight="1" x14ac:dyDescent="0.2">
      <c r="A48" s="118"/>
      <c r="B48" s="28" t="s">
        <v>244</v>
      </c>
    </row>
    <row r="49" spans="1:2" x14ac:dyDescent="0.2">
      <c r="A49" s="118"/>
    </row>
    <row r="50" spans="1:2" ht="25.5" customHeight="1" x14ac:dyDescent="0.2">
      <c r="A50" s="120" t="s">
        <v>30</v>
      </c>
      <c r="B50" s="26" t="s">
        <v>245</v>
      </c>
    </row>
    <row r="51" spans="1:2" x14ac:dyDescent="0.2">
      <c r="A51" s="118"/>
    </row>
    <row r="52" spans="1:2" ht="15" customHeight="1" x14ac:dyDescent="0.2">
      <c r="A52" s="120" t="s">
        <v>32</v>
      </c>
      <c r="B52" s="28" t="s">
        <v>246</v>
      </c>
    </row>
    <row r="53" spans="1:2" x14ac:dyDescent="0.2">
      <c r="A53" s="118"/>
    </row>
    <row r="54" spans="1:2" ht="15" customHeight="1" x14ac:dyDescent="0.2">
      <c r="A54" s="120" t="s">
        <v>34</v>
      </c>
      <c r="B54" s="29" t="s">
        <v>247</v>
      </c>
    </row>
    <row r="55" spans="1:2" ht="15" customHeight="1" x14ac:dyDescent="0.2">
      <c r="A55" s="118"/>
      <c r="B55" s="29" t="s">
        <v>248</v>
      </c>
    </row>
    <row r="56" spans="1:2" ht="15" customHeight="1" x14ac:dyDescent="0.2">
      <c r="A56" s="118"/>
      <c r="B56" s="29" t="s">
        <v>249</v>
      </c>
    </row>
    <row r="57" spans="1:2" ht="15" customHeight="1" x14ac:dyDescent="0.2">
      <c r="A57" s="118"/>
      <c r="B57" s="29" t="s">
        <v>250</v>
      </c>
    </row>
    <row r="58" spans="1:2" ht="15" customHeight="1" x14ac:dyDescent="0.2">
      <c r="A58" s="118"/>
      <c r="B58" s="29" t="s">
        <v>251</v>
      </c>
    </row>
    <row r="59" spans="1:2" x14ac:dyDescent="0.2">
      <c r="A59" s="118"/>
    </row>
    <row r="60" spans="1:2" ht="15" customHeight="1" x14ac:dyDescent="0.2">
      <c r="A60" s="120" t="s">
        <v>36</v>
      </c>
      <c r="B60" s="22" t="s">
        <v>252</v>
      </c>
    </row>
    <row r="61" spans="1:2" x14ac:dyDescent="0.2">
      <c r="A61" s="118"/>
      <c r="B61" s="22"/>
    </row>
    <row r="62" spans="1:2" ht="15" customHeight="1" x14ac:dyDescent="0.2">
      <c r="A62" s="120" t="s">
        <v>38</v>
      </c>
      <c r="B62" s="28" t="s">
        <v>246</v>
      </c>
    </row>
  </sheetData>
  <pageMargins left="0.70866141732283472" right="0.70866141732283472" top="0.74803149606299213" bottom="0.74803149606299213" header="0.31496062992125978" footer="0.31496062992125978"/>
  <pageSetup scale="59" orientation="landscape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0"/>
  <sheetViews>
    <sheetView zoomScaleNormal="100" workbookViewId="0">
      <selection activeCell="C113" sqref="C113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6" width="9.140625" style="42" customWidth="1"/>
    <col min="7" max="16384" width="9.140625" style="42"/>
  </cols>
  <sheetData>
    <row r="1" spans="1:5" s="48" customFormat="1" ht="18.95" customHeight="1" x14ac:dyDescent="0.25">
      <c r="A1" s="151" t="s">
        <v>0</v>
      </c>
      <c r="B1" s="156"/>
      <c r="C1" s="156"/>
      <c r="D1" s="36" t="s">
        <v>1</v>
      </c>
      <c r="E1" s="47" t="s">
        <v>2</v>
      </c>
    </row>
    <row r="2" spans="1:5" s="38" customFormat="1" ht="18.95" customHeight="1" x14ac:dyDescent="0.25">
      <c r="A2" s="151" t="s">
        <v>253</v>
      </c>
      <c r="B2" s="155"/>
      <c r="C2" s="155"/>
      <c r="D2" s="36" t="s">
        <v>4</v>
      </c>
      <c r="E2" s="47" t="str">
        <f>'Notas a los Edos Financieros'!D2</f>
        <v>Trimestral</v>
      </c>
    </row>
    <row r="3" spans="1:5" s="38" customFormat="1" ht="18.95" customHeight="1" x14ac:dyDescent="0.25">
      <c r="A3" s="151" t="s">
        <v>6</v>
      </c>
      <c r="B3" s="155"/>
      <c r="C3" s="155"/>
      <c r="D3" s="36" t="s">
        <v>7</v>
      </c>
      <c r="E3" s="47">
        <f>'Notas a los Edos Financieros'!D3</f>
        <v>4</v>
      </c>
    </row>
    <row r="4" spans="1:5" x14ac:dyDescent="0.2">
      <c r="A4" s="40" t="s">
        <v>67</v>
      </c>
      <c r="B4" s="41"/>
      <c r="C4" s="41"/>
      <c r="D4" s="41"/>
      <c r="E4" s="41"/>
    </row>
    <row r="6" spans="1:5" x14ac:dyDescent="0.2">
      <c r="A6" s="66" t="s">
        <v>254</v>
      </c>
      <c r="B6" s="66"/>
      <c r="C6" s="66"/>
      <c r="D6" s="66"/>
      <c r="E6" s="66"/>
    </row>
    <row r="7" spans="1:5" x14ac:dyDescent="0.2">
      <c r="A7" s="67" t="s">
        <v>69</v>
      </c>
      <c r="B7" s="67" t="s">
        <v>70</v>
      </c>
      <c r="C7" s="67" t="s">
        <v>71</v>
      </c>
      <c r="D7" s="67" t="s">
        <v>255</v>
      </c>
      <c r="E7" s="67"/>
    </row>
    <row r="8" spans="1:5" x14ac:dyDescent="0.2">
      <c r="A8" s="69">
        <v>4100</v>
      </c>
      <c r="B8" s="70" t="s">
        <v>41</v>
      </c>
      <c r="C8" s="73">
        <v>18576786.309999999</v>
      </c>
      <c r="D8" s="70"/>
      <c r="E8" s="68"/>
    </row>
    <row r="9" spans="1:5" x14ac:dyDescent="0.2">
      <c r="A9" s="69">
        <v>4110</v>
      </c>
      <c r="B9" s="70" t="s">
        <v>256</v>
      </c>
      <c r="C9" s="73">
        <v>0</v>
      </c>
      <c r="D9" s="70"/>
      <c r="E9" s="68"/>
    </row>
    <row r="10" spans="1:5" x14ac:dyDescent="0.2">
      <c r="A10" s="69">
        <v>4111</v>
      </c>
      <c r="B10" s="70" t="s">
        <v>257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258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259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260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261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262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263</v>
      </c>
      <c r="C16" s="73">
        <v>0</v>
      </c>
      <c r="D16" s="70"/>
      <c r="E16" s="68"/>
    </row>
    <row r="17" spans="1:5" ht="22.5" customHeight="1" x14ac:dyDescent="0.2">
      <c r="A17" s="69">
        <v>4118</v>
      </c>
      <c r="B17" s="71" t="s">
        <v>264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265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266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267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268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269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270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271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272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273</v>
      </c>
      <c r="C26" s="73">
        <v>0</v>
      </c>
      <c r="D26" s="70"/>
      <c r="E26" s="68"/>
    </row>
    <row r="27" spans="1:5" ht="22.5" customHeight="1" x14ac:dyDescent="0.2">
      <c r="A27" s="69">
        <v>4132</v>
      </c>
      <c r="B27" s="71" t="s">
        <v>274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275</v>
      </c>
      <c r="C28" s="73">
        <v>18159727.170000002</v>
      </c>
      <c r="D28" s="70"/>
      <c r="E28" s="68"/>
    </row>
    <row r="29" spans="1:5" x14ac:dyDescent="0.2">
      <c r="A29" s="69">
        <v>4141</v>
      </c>
      <c r="B29" s="70" t="s">
        <v>276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277</v>
      </c>
      <c r="C30" s="73">
        <v>18159727.170000002</v>
      </c>
      <c r="D30" s="70"/>
      <c r="E30" s="68"/>
    </row>
    <row r="31" spans="1:5" x14ac:dyDescent="0.2">
      <c r="A31" s="69">
        <v>4144</v>
      </c>
      <c r="B31" s="70" t="s">
        <v>278</v>
      </c>
      <c r="C31" s="73">
        <v>0</v>
      </c>
      <c r="D31" s="70"/>
      <c r="E31" s="68"/>
    </row>
    <row r="32" spans="1:5" ht="22.5" customHeight="1" x14ac:dyDescent="0.2">
      <c r="A32" s="69">
        <v>4145</v>
      </c>
      <c r="B32" s="71" t="s">
        <v>279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280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281</v>
      </c>
      <c r="C34" s="73">
        <v>390661.89</v>
      </c>
      <c r="D34" s="70"/>
      <c r="E34" s="68"/>
    </row>
    <row r="35" spans="1:5" x14ac:dyDescent="0.2">
      <c r="A35" s="69">
        <v>4151</v>
      </c>
      <c r="B35" s="70" t="s">
        <v>281</v>
      </c>
      <c r="C35" s="73">
        <v>0</v>
      </c>
      <c r="D35" s="70"/>
      <c r="E35" s="68"/>
    </row>
    <row r="36" spans="1:5" ht="22.5" customHeight="1" x14ac:dyDescent="0.2">
      <c r="A36" s="69">
        <v>4154</v>
      </c>
      <c r="B36" s="71" t="s">
        <v>282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283</v>
      </c>
      <c r="C37" s="73">
        <v>26397.25</v>
      </c>
      <c r="D37" s="70"/>
      <c r="E37" s="68"/>
    </row>
    <row r="38" spans="1:5" x14ac:dyDescent="0.2">
      <c r="A38" s="69">
        <v>4161</v>
      </c>
      <c r="B38" s="70" t="s">
        <v>284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285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286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287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288</v>
      </c>
      <c r="C42" s="73">
        <v>0</v>
      </c>
      <c r="D42" s="70"/>
      <c r="E42" s="68"/>
    </row>
    <row r="43" spans="1:5" ht="22.5" customHeight="1" x14ac:dyDescent="0.2">
      <c r="A43" s="69">
        <v>4166</v>
      </c>
      <c r="B43" s="71" t="s">
        <v>289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290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291</v>
      </c>
      <c r="C45" s="73">
        <v>26397.25</v>
      </c>
      <c r="D45" s="70"/>
      <c r="E45" s="68"/>
    </row>
    <row r="46" spans="1:5" x14ac:dyDescent="0.2">
      <c r="A46" s="69">
        <v>4170</v>
      </c>
      <c r="B46" s="70" t="s">
        <v>292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293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294</v>
      </c>
      <c r="C48" s="73">
        <v>0</v>
      </c>
      <c r="D48" s="70"/>
      <c r="E48" s="68"/>
    </row>
    <row r="49" spans="1:5" ht="22.5" customHeight="1" x14ac:dyDescent="0.2">
      <c r="A49" s="69">
        <v>4173</v>
      </c>
      <c r="B49" s="71" t="s">
        <v>295</v>
      </c>
      <c r="C49" s="73">
        <v>0</v>
      </c>
      <c r="D49" s="70"/>
      <c r="E49" s="68"/>
    </row>
    <row r="50" spans="1:5" ht="22.5" customHeight="1" x14ac:dyDescent="0.2">
      <c r="A50" s="69">
        <v>4174</v>
      </c>
      <c r="B50" s="71" t="s">
        <v>296</v>
      </c>
      <c r="C50" s="73">
        <v>0</v>
      </c>
      <c r="D50" s="70"/>
      <c r="E50" s="68"/>
    </row>
    <row r="51" spans="1:5" ht="22.5" customHeight="1" x14ac:dyDescent="0.2">
      <c r="A51" s="69">
        <v>4175</v>
      </c>
      <c r="B51" s="71" t="s">
        <v>297</v>
      </c>
      <c r="C51" s="73">
        <v>0</v>
      </c>
      <c r="D51" s="70"/>
      <c r="E51" s="68"/>
    </row>
    <row r="52" spans="1:5" ht="22.5" customHeight="1" x14ac:dyDescent="0.2">
      <c r="A52" s="69">
        <v>4176</v>
      </c>
      <c r="B52" s="71" t="s">
        <v>298</v>
      </c>
      <c r="C52" s="73">
        <v>0</v>
      </c>
      <c r="D52" s="70"/>
      <c r="E52" s="68"/>
    </row>
    <row r="53" spans="1:5" ht="22.5" customHeight="1" x14ac:dyDescent="0.2">
      <c r="A53" s="69">
        <v>4177</v>
      </c>
      <c r="B53" s="71" t="s">
        <v>299</v>
      </c>
      <c r="C53" s="73">
        <v>0</v>
      </c>
      <c r="D53" s="70"/>
      <c r="E53" s="68"/>
    </row>
    <row r="54" spans="1:5" ht="22.5" customHeight="1" x14ac:dyDescent="0.2">
      <c r="A54" s="69">
        <v>4178</v>
      </c>
      <c r="B54" s="71" t="s">
        <v>300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301</v>
      </c>
      <c r="B56" s="66"/>
      <c r="C56" s="66"/>
      <c r="D56" s="66"/>
      <c r="E56" s="66"/>
    </row>
    <row r="57" spans="1:5" x14ac:dyDescent="0.2">
      <c r="A57" s="67" t="s">
        <v>69</v>
      </c>
      <c r="B57" s="67" t="s">
        <v>70</v>
      </c>
      <c r="C57" s="67" t="s">
        <v>71</v>
      </c>
      <c r="D57" s="67" t="s">
        <v>255</v>
      </c>
      <c r="E57" s="67"/>
    </row>
    <row r="58" spans="1:5" ht="33.75" customHeight="1" x14ac:dyDescent="0.2">
      <c r="A58" s="69">
        <v>4200</v>
      </c>
      <c r="B58" s="71" t="s">
        <v>302</v>
      </c>
      <c r="C58" s="73">
        <v>124801899.05</v>
      </c>
      <c r="D58" s="70"/>
      <c r="E58" s="68"/>
    </row>
    <row r="59" spans="1:5" ht="22.5" customHeight="1" x14ac:dyDescent="0.2">
      <c r="A59" s="69">
        <v>4210</v>
      </c>
      <c r="B59" s="71" t="s">
        <v>303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304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305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306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307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308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309</v>
      </c>
      <c r="C65" s="73">
        <v>124801899.05</v>
      </c>
      <c r="D65" s="70"/>
      <c r="E65" s="68"/>
    </row>
    <row r="66" spans="1:5" x14ac:dyDescent="0.2">
      <c r="A66" s="69">
        <v>4221</v>
      </c>
      <c r="B66" s="70" t="s">
        <v>310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311</v>
      </c>
      <c r="C67" s="73">
        <v>124801899.05</v>
      </c>
      <c r="D67" s="70"/>
      <c r="E67" s="68"/>
    </row>
    <row r="68" spans="1:5" x14ac:dyDescent="0.2">
      <c r="A68" s="69">
        <v>4225</v>
      </c>
      <c r="B68" s="70" t="s">
        <v>312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313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314</v>
      </c>
      <c r="B71" s="66"/>
      <c r="C71" s="66"/>
      <c r="D71" s="66"/>
      <c r="E71" s="66"/>
    </row>
    <row r="72" spans="1:5" x14ac:dyDescent="0.2">
      <c r="A72" s="67" t="s">
        <v>69</v>
      </c>
      <c r="B72" s="67" t="s">
        <v>70</v>
      </c>
      <c r="C72" s="67" t="s">
        <v>71</v>
      </c>
      <c r="D72" s="67" t="s">
        <v>184</v>
      </c>
      <c r="E72" s="67" t="s">
        <v>86</v>
      </c>
    </row>
    <row r="73" spans="1:5" x14ac:dyDescent="0.2">
      <c r="A73" s="72">
        <v>4300</v>
      </c>
      <c r="B73" s="70" t="s">
        <v>45</v>
      </c>
      <c r="C73" s="73">
        <v>1181230.2</v>
      </c>
      <c r="D73" s="70"/>
      <c r="E73" s="70"/>
    </row>
    <row r="74" spans="1:5" x14ac:dyDescent="0.2">
      <c r="A74" s="72">
        <v>4310</v>
      </c>
      <c r="B74" s="70" t="s">
        <v>315</v>
      </c>
      <c r="C74" s="73">
        <v>972824.2</v>
      </c>
      <c r="D74" s="70"/>
      <c r="E74" s="70"/>
    </row>
    <row r="75" spans="1:5" x14ac:dyDescent="0.2">
      <c r="A75" s="72">
        <v>4311</v>
      </c>
      <c r="B75" s="70" t="s">
        <v>316</v>
      </c>
      <c r="C75" s="73">
        <v>972824.2</v>
      </c>
      <c r="D75" s="70"/>
      <c r="E75" s="70"/>
    </row>
    <row r="76" spans="1:5" x14ac:dyDescent="0.2">
      <c r="A76" s="72">
        <v>4319</v>
      </c>
      <c r="B76" s="70" t="s">
        <v>317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318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319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320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321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322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323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324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324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325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325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326</v>
      </c>
      <c r="C87" s="73">
        <v>208406</v>
      </c>
      <c r="D87" s="70"/>
      <c r="E87" s="70"/>
    </row>
    <row r="88" spans="1:5" x14ac:dyDescent="0.2">
      <c r="A88" s="72">
        <v>4392</v>
      </c>
      <c r="B88" s="70" t="s">
        <v>327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328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329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330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331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332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326</v>
      </c>
      <c r="C94" s="73">
        <v>208406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333</v>
      </c>
      <c r="B96" s="66"/>
      <c r="C96" s="66"/>
      <c r="D96" s="66"/>
      <c r="E96" s="66"/>
    </row>
    <row r="97" spans="1:5" x14ac:dyDescent="0.2">
      <c r="A97" s="67" t="s">
        <v>69</v>
      </c>
      <c r="B97" s="67" t="s">
        <v>70</v>
      </c>
      <c r="C97" s="67" t="s">
        <v>71</v>
      </c>
      <c r="D97" s="67" t="s">
        <v>334</v>
      </c>
      <c r="E97" s="67" t="s">
        <v>86</v>
      </c>
    </row>
    <row r="98" spans="1:5" x14ac:dyDescent="0.2">
      <c r="A98" s="72">
        <v>5000</v>
      </c>
      <c r="B98" s="70" t="s">
        <v>47</v>
      </c>
      <c r="C98" s="73">
        <v>138662293.7872</v>
      </c>
      <c r="D98" s="74">
        <f>C98/C98</f>
        <v>1</v>
      </c>
      <c r="E98" s="70"/>
    </row>
    <row r="99" spans="1:5" x14ac:dyDescent="0.2">
      <c r="A99" s="72">
        <v>5100</v>
      </c>
      <c r="B99" s="70" t="s">
        <v>335</v>
      </c>
      <c r="C99" s="73">
        <v>132392189.09720001</v>
      </c>
      <c r="D99" s="74">
        <f t="shared" ref="D99:D130" si="0">C99/$C$99</f>
        <v>1</v>
      </c>
      <c r="E99" s="70"/>
    </row>
    <row r="100" spans="1:5" x14ac:dyDescent="0.2">
      <c r="A100" s="72">
        <v>5110</v>
      </c>
      <c r="B100" s="70" t="s">
        <v>336</v>
      </c>
      <c r="C100" s="73">
        <v>315791.27</v>
      </c>
      <c r="D100" s="74">
        <f t="shared" si="0"/>
        <v>2.3852711565041924E-3</v>
      </c>
      <c r="E100" s="70"/>
    </row>
    <row r="101" spans="1:5" x14ac:dyDescent="0.2">
      <c r="A101" s="72">
        <v>5111</v>
      </c>
      <c r="B101" s="70" t="s">
        <v>337</v>
      </c>
      <c r="C101" s="73">
        <v>0</v>
      </c>
      <c r="D101" s="74">
        <f t="shared" si="0"/>
        <v>0</v>
      </c>
      <c r="E101" s="70"/>
    </row>
    <row r="102" spans="1:5" x14ac:dyDescent="0.2">
      <c r="A102" s="72">
        <v>5112</v>
      </c>
      <c r="B102" s="70" t="s">
        <v>338</v>
      </c>
      <c r="C102" s="73">
        <v>315791.27</v>
      </c>
      <c r="D102" s="74">
        <f t="shared" si="0"/>
        <v>2.3852711565041924E-3</v>
      </c>
      <c r="E102" s="70"/>
    </row>
    <row r="103" spans="1:5" x14ac:dyDescent="0.2">
      <c r="A103" s="72">
        <v>5113</v>
      </c>
      <c r="B103" s="70" t="s">
        <v>339</v>
      </c>
      <c r="C103" s="73">
        <v>0</v>
      </c>
      <c r="D103" s="74">
        <f t="shared" si="0"/>
        <v>0</v>
      </c>
      <c r="E103" s="70"/>
    </row>
    <row r="104" spans="1:5" x14ac:dyDescent="0.2">
      <c r="A104" s="72">
        <v>5114</v>
      </c>
      <c r="B104" s="70" t="s">
        <v>340</v>
      </c>
      <c r="C104" s="73">
        <v>0</v>
      </c>
      <c r="D104" s="74">
        <f t="shared" si="0"/>
        <v>0</v>
      </c>
      <c r="E104" s="70"/>
    </row>
    <row r="105" spans="1:5" x14ac:dyDescent="0.2">
      <c r="A105" s="72">
        <v>5115</v>
      </c>
      <c r="B105" s="70" t="s">
        <v>341</v>
      </c>
      <c r="C105" s="73">
        <v>0</v>
      </c>
      <c r="D105" s="74">
        <f t="shared" si="0"/>
        <v>0</v>
      </c>
      <c r="E105" s="70"/>
    </row>
    <row r="106" spans="1:5" x14ac:dyDescent="0.2">
      <c r="A106" s="72">
        <v>5116</v>
      </c>
      <c r="B106" s="70" t="s">
        <v>342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343</v>
      </c>
      <c r="C107" s="73">
        <v>11676275.687200001</v>
      </c>
      <c r="D107" s="74">
        <f t="shared" si="0"/>
        <v>8.8194596424623545E-2</v>
      </c>
      <c r="E107" s="70"/>
    </row>
    <row r="108" spans="1:5" x14ac:dyDescent="0.2">
      <c r="A108" s="72">
        <v>5121</v>
      </c>
      <c r="B108" s="70" t="s">
        <v>344</v>
      </c>
      <c r="C108" s="73">
        <v>1508738.74</v>
      </c>
      <c r="D108" s="74">
        <f t="shared" si="0"/>
        <v>1.1395980006738242E-2</v>
      </c>
      <c r="E108" s="70"/>
    </row>
    <row r="109" spans="1:5" x14ac:dyDescent="0.2">
      <c r="A109" s="72">
        <v>5122</v>
      </c>
      <c r="B109" s="70" t="s">
        <v>345</v>
      </c>
      <c r="C109" s="73">
        <v>20852.580000000002</v>
      </c>
      <c r="D109" s="74">
        <f t="shared" si="0"/>
        <v>1.5750611982622635E-4</v>
      </c>
      <c r="E109" s="70"/>
    </row>
    <row r="110" spans="1:5" x14ac:dyDescent="0.2">
      <c r="A110" s="72">
        <v>5123</v>
      </c>
      <c r="B110" s="70" t="s">
        <v>346</v>
      </c>
      <c r="C110" s="73">
        <v>2699.2</v>
      </c>
      <c r="D110" s="74">
        <f t="shared" si="0"/>
        <v>2.0387909727954531E-5</v>
      </c>
      <c r="E110" s="70"/>
    </row>
    <row r="111" spans="1:5" x14ac:dyDescent="0.2">
      <c r="A111" s="72">
        <v>5124</v>
      </c>
      <c r="B111" s="70" t="s">
        <v>347</v>
      </c>
      <c r="C111" s="73">
        <v>256705.26</v>
      </c>
      <c r="D111" s="74">
        <f t="shared" si="0"/>
        <v>1.9389758697284743E-3</v>
      </c>
      <c r="E111" s="70"/>
    </row>
    <row r="112" spans="1:5" x14ac:dyDescent="0.2">
      <c r="A112" s="72">
        <v>5125</v>
      </c>
      <c r="B112" s="70" t="s">
        <v>348</v>
      </c>
      <c r="C112" s="73">
        <v>3086908.36</v>
      </c>
      <c r="D112" s="74">
        <f t="shared" si="0"/>
        <v>2.3316393369201306E-2</v>
      </c>
      <c r="E112" s="70"/>
    </row>
    <row r="113" spans="1:5" x14ac:dyDescent="0.2">
      <c r="A113" s="72">
        <v>5126</v>
      </c>
      <c r="B113" s="70" t="s">
        <v>349</v>
      </c>
      <c r="C113" s="73">
        <v>5266827.2872000001</v>
      </c>
      <c r="D113" s="74">
        <f t="shared" si="0"/>
        <v>3.9782009219087602E-2</v>
      </c>
      <c r="E113" s="70"/>
    </row>
    <row r="114" spans="1:5" x14ac:dyDescent="0.2">
      <c r="A114" s="72">
        <v>5127</v>
      </c>
      <c r="B114" s="70" t="s">
        <v>350</v>
      </c>
      <c r="C114" s="73">
        <v>440475.42</v>
      </c>
      <c r="D114" s="74">
        <f t="shared" si="0"/>
        <v>3.3270499038021853E-3</v>
      </c>
      <c r="E114" s="70"/>
    </row>
    <row r="115" spans="1:5" x14ac:dyDescent="0.2">
      <c r="A115" s="72">
        <v>5128</v>
      </c>
      <c r="B115" s="70" t="s">
        <v>351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352</v>
      </c>
      <c r="C116" s="73">
        <v>1093068.8400000001</v>
      </c>
      <c r="D116" s="74">
        <f t="shared" si="0"/>
        <v>8.2562940265115507E-3</v>
      </c>
      <c r="E116" s="70"/>
    </row>
    <row r="117" spans="1:5" x14ac:dyDescent="0.2">
      <c r="A117" s="72">
        <v>5130</v>
      </c>
      <c r="B117" s="70" t="s">
        <v>353</v>
      </c>
      <c r="C117" s="73">
        <v>120400122.14</v>
      </c>
      <c r="D117" s="74">
        <f t="shared" si="0"/>
        <v>0.90942013241887221</v>
      </c>
      <c r="E117" s="70"/>
    </row>
    <row r="118" spans="1:5" x14ac:dyDescent="0.2">
      <c r="A118" s="72">
        <v>5131</v>
      </c>
      <c r="B118" s="70" t="s">
        <v>354</v>
      </c>
      <c r="C118" s="73">
        <v>1716935.95</v>
      </c>
      <c r="D118" s="74">
        <f t="shared" si="0"/>
        <v>1.2968559260995797E-2</v>
      </c>
      <c r="E118" s="70"/>
    </row>
    <row r="119" spans="1:5" x14ac:dyDescent="0.2">
      <c r="A119" s="72">
        <v>5132</v>
      </c>
      <c r="B119" s="70" t="s">
        <v>355</v>
      </c>
      <c r="C119" s="73">
        <v>1152275.6399999999</v>
      </c>
      <c r="D119" s="74">
        <f t="shared" si="0"/>
        <v>8.7035016782902458E-3</v>
      </c>
      <c r="E119" s="70"/>
    </row>
    <row r="120" spans="1:5" x14ac:dyDescent="0.2">
      <c r="A120" s="72">
        <v>5133</v>
      </c>
      <c r="B120" s="70" t="s">
        <v>356</v>
      </c>
      <c r="C120" s="73">
        <v>277845.69</v>
      </c>
      <c r="D120" s="74">
        <f t="shared" si="0"/>
        <v>2.0986562114779341E-3</v>
      </c>
      <c r="E120" s="70"/>
    </row>
    <row r="121" spans="1:5" x14ac:dyDescent="0.2">
      <c r="A121" s="72">
        <v>5134</v>
      </c>
      <c r="B121" s="70" t="s">
        <v>357</v>
      </c>
      <c r="C121" s="73">
        <v>2136119.7288000002</v>
      </c>
      <c r="D121" s="74">
        <f t="shared" si="0"/>
        <v>1.6134786677118079E-2</v>
      </c>
      <c r="E121" s="70"/>
    </row>
    <row r="122" spans="1:5" x14ac:dyDescent="0.2">
      <c r="A122" s="72">
        <v>5135</v>
      </c>
      <c r="B122" s="70" t="s">
        <v>358</v>
      </c>
      <c r="C122" s="73">
        <v>112819798.7412</v>
      </c>
      <c r="D122" s="74">
        <f t="shared" si="0"/>
        <v>0.85216355670627741</v>
      </c>
      <c r="E122" s="70"/>
    </row>
    <row r="123" spans="1:5" x14ac:dyDescent="0.2">
      <c r="A123" s="72">
        <v>5136</v>
      </c>
      <c r="B123" s="70" t="s">
        <v>359</v>
      </c>
      <c r="C123" s="73">
        <v>1683969.18</v>
      </c>
      <c r="D123" s="74">
        <f t="shared" si="0"/>
        <v>1.2719550839692359E-2</v>
      </c>
      <c r="E123" s="70"/>
    </row>
    <row r="124" spans="1:5" x14ac:dyDescent="0.2">
      <c r="A124" s="72">
        <v>5137</v>
      </c>
      <c r="B124" s="70" t="s">
        <v>360</v>
      </c>
      <c r="C124" s="73">
        <v>6679.14</v>
      </c>
      <c r="D124" s="74">
        <f t="shared" si="0"/>
        <v>5.0449653001026323E-5</v>
      </c>
      <c r="E124" s="70"/>
    </row>
    <row r="125" spans="1:5" x14ac:dyDescent="0.2">
      <c r="A125" s="72">
        <v>5138</v>
      </c>
      <c r="B125" s="70" t="s">
        <v>361</v>
      </c>
      <c r="C125" s="73">
        <v>152742.56</v>
      </c>
      <c r="D125" s="74">
        <f t="shared" si="0"/>
        <v>1.1537127759694275E-3</v>
      </c>
      <c r="E125" s="70"/>
    </row>
    <row r="126" spans="1:5" x14ac:dyDescent="0.2">
      <c r="A126" s="72">
        <v>5139</v>
      </c>
      <c r="B126" s="70" t="s">
        <v>362</v>
      </c>
      <c r="C126" s="73">
        <v>453755.51</v>
      </c>
      <c r="D126" s="74">
        <f t="shared" si="0"/>
        <v>3.4273586160499295E-3</v>
      </c>
      <c r="E126" s="70"/>
    </row>
    <row r="127" spans="1:5" x14ac:dyDescent="0.2">
      <c r="A127" s="72">
        <v>5200</v>
      </c>
      <c r="B127" s="70" t="s">
        <v>363</v>
      </c>
      <c r="C127" s="73"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364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365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366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367</v>
      </c>
      <c r="C131" s="73">
        <v>0</v>
      </c>
      <c r="D131" s="74">
        <f t="shared" ref="D131:D162" si="1">C131/$C$99</f>
        <v>0</v>
      </c>
      <c r="E131" s="70"/>
    </row>
    <row r="132" spans="1:5" x14ac:dyDescent="0.2">
      <c r="A132" s="72">
        <v>5221</v>
      </c>
      <c r="B132" s="70" t="s">
        <v>368</v>
      </c>
      <c r="C132" s="73">
        <v>0</v>
      </c>
      <c r="D132" s="74">
        <f t="shared" si="1"/>
        <v>0</v>
      </c>
      <c r="E132" s="70"/>
    </row>
    <row r="133" spans="1:5" x14ac:dyDescent="0.2">
      <c r="A133" s="72">
        <v>5222</v>
      </c>
      <c r="B133" s="70" t="s">
        <v>369</v>
      </c>
      <c r="C133" s="73">
        <v>0</v>
      </c>
      <c r="D133" s="74">
        <f t="shared" si="1"/>
        <v>0</v>
      </c>
      <c r="E133" s="70"/>
    </row>
    <row r="134" spans="1:5" x14ac:dyDescent="0.2">
      <c r="A134" s="72">
        <v>5230</v>
      </c>
      <c r="B134" s="70" t="s">
        <v>311</v>
      </c>
      <c r="C134" s="73">
        <v>0</v>
      </c>
      <c r="D134" s="74">
        <f t="shared" si="1"/>
        <v>0</v>
      </c>
      <c r="E134" s="70"/>
    </row>
    <row r="135" spans="1:5" x14ac:dyDescent="0.2">
      <c r="A135" s="72">
        <v>5231</v>
      </c>
      <c r="B135" s="70" t="s">
        <v>370</v>
      </c>
      <c r="C135" s="73">
        <v>0</v>
      </c>
      <c r="D135" s="74">
        <f t="shared" si="1"/>
        <v>0</v>
      </c>
      <c r="E135" s="70"/>
    </row>
    <row r="136" spans="1:5" x14ac:dyDescent="0.2">
      <c r="A136" s="72">
        <v>5232</v>
      </c>
      <c r="B136" s="70" t="s">
        <v>371</v>
      </c>
      <c r="C136" s="73">
        <v>0</v>
      </c>
      <c r="D136" s="74">
        <f t="shared" si="1"/>
        <v>0</v>
      </c>
      <c r="E136" s="70"/>
    </row>
    <row r="137" spans="1:5" x14ac:dyDescent="0.2">
      <c r="A137" s="72">
        <v>5240</v>
      </c>
      <c r="B137" s="70" t="s">
        <v>372</v>
      </c>
      <c r="C137" s="73">
        <v>0</v>
      </c>
      <c r="D137" s="74">
        <f t="shared" si="1"/>
        <v>0</v>
      </c>
      <c r="E137" s="70"/>
    </row>
    <row r="138" spans="1:5" x14ac:dyDescent="0.2">
      <c r="A138" s="72">
        <v>5241</v>
      </c>
      <c r="B138" s="70" t="s">
        <v>373</v>
      </c>
      <c r="C138" s="73">
        <v>0</v>
      </c>
      <c r="D138" s="74">
        <f t="shared" si="1"/>
        <v>0</v>
      </c>
      <c r="E138" s="70"/>
    </row>
    <row r="139" spans="1:5" x14ac:dyDescent="0.2">
      <c r="A139" s="72">
        <v>5242</v>
      </c>
      <c r="B139" s="70" t="s">
        <v>374</v>
      </c>
      <c r="C139" s="73">
        <v>0</v>
      </c>
      <c r="D139" s="74">
        <f t="shared" si="1"/>
        <v>0</v>
      </c>
      <c r="E139" s="70"/>
    </row>
    <row r="140" spans="1:5" x14ac:dyDescent="0.2">
      <c r="A140" s="72">
        <v>5243</v>
      </c>
      <c r="B140" s="70" t="s">
        <v>375</v>
      </c>
      <c r="C140" s="73">
        <v>0</v>
      </c>
      <c r="D140" s="74">
        <f t="shared" si="1"/>
        <v>0</v>
      </c>
      <c r="E140" s="70"/>
    </row>
    <row r="141" spans="1:5" x14ac:dyDescent="0.2">
      <c r="A141" s="72">
        <v>5244</v>
      </c>
      <c r="B141" s="70" t="s">
        <v>376</v>
      </c>
      <c r="C141" s="73">
        <v>0</v>
      </c>
      <c r="D141" s="74">
        <f t="shared" si="1"/>
        <v>0</v>
      </c>
      <c r="E141" s="70"/>
    </row>
    <row r="142" spans="1:5" x14ac:dyDescent="0.2">
      <c r="A142" s="72">
        <v>5250</v>
      </c>
      <c r="B142" s="70" t="s">
        <v>312</v>
      </c>
      <c r="C142" s="73">
        <v>0</v>
      </c>
      <c r="D142" s="74">
        <f t="shared" si="1"/>
        <v>0</v>
      </c>
      <c r="E142" s="70"/>
    </row>
    <row r="143" spans="1:5" x14ac:dyDescent="0.2">
      <c r="A143" s="72">
        <v>5251</v>
      </c>
      <c r="B143" s="70" t="s">
        <v>377</v>
      </c>
      <c r="C143" s="73">
        <v>0</v>
      </c>
      <c r="D143" s="74">
        <f t="shared" si="1"/>
        <v>0</v>
      </c>
      <c r="E143" s="70"/>
    </row>
    <row r="144" spans="1:5" x14ac:dyDescent="0.2">
      <c r="A144" s="72">
        <v>5252</v>
      </c>
      <c r="B144" s="70" t="s">
        <v>378</v>
      </c>
      <c r="C144" s="73">
        <v>0</v>
      </c>
      <c r="D144" s="74">
        <f t="shared" si="1"/>
        <v>0</v>
      </c>
      <c r="E144" s="70"/>
    </row>
    <row r="145" spans="1:5" x14ac:dyDescent="0.2">
      <c r="A145" s="72">
        <v>5259</v>
      </c>
      <c r="B145" s="70" t="s">
        <v>379</v>
      </c>
      <c r="C145" s="73">
        <v>0</v>
      </c>
      <c r="D145" s="74">
        <f t="shared" si="1"/>
        <v>0</v>
      </c>
      <c r="E145" s="70"/>
    </row>
    <row r="146" spans="1:5" x14ac:dyDescent="0.2">
      <c r="A146" s="72">
        <v>5260</v>
      </c>
      <c r="B146" s="70" t="s">
        <v>380</v>
      </c>
      <c r="C146" s="73">
        <v>0</v>
      </c>
      <c r="D146" s="74">
        <f t="shared" si="1"/>
        <v>0</v>
      </c>
      <c r="E146" s="70"/>
    </row>
    <row r="147" spans="1:5" x14ac:dyDescent="0.2">
      <c r="A147" s="72">
        <v>5261</v>
      </c>
      <c r="B147" s="70" t="s">
        <v>381</v>
      </c>
      <c r="C147" s="73">
        <v>0</v>
      </c>
      <c r="D147" s="74">
        <f t="shared" si="1"/>
        <v>0</v>
      </c>
      <c r="E147" s="70"/>
    </row>
    <row r="148" spans="1:5" x14ac:dyDescent="0.2">
      <c r="A148" s="72">
        <v>5262</v>
      </c>
      <c r="B148" s="70" t="s">
        <v>382</v>
      </c>
      <c r="C148" s="73">
        <v>0</v>
      </c>
      <c r="D148" s="74">
        <f t="shared" si="1"/>
        <v>0</v>
      </c>
      <c r="E148" s="70"/>
    </row>
    <row r="149" spans="1:5" x14ac:dyDescent="0.2">
      <c r="A149" s="72">
        <v>5270</v>
      </c>
      <c r="B149" s="70" t="s">
        <v>383</v>
      </c>
      <c r="C149" s="73">
        <v>0</v>
      </c>
      <c r="D149" s="74">
        <f t="shared" si="1"/>
        <v>0</v>
      </c>
      <c r="E149" s="70"/>
    </row>
    <row r="150" spans="1:5" x14ac:dyDescent="0.2">
      <c r="A150" s="72">
        <v>5271</v>
      </c>
      <c r="B150" s="70" t="s">
        <v>384</v>
      </c>
      <c r="C150" s="73">
        <v>0</v>
      </c>
      <c r="D150" s="74">
        <f t="shared" si="1"/>
        <v>0</v>
      </c>
      <c r="E150" s="70"/>
    </row>
    <row r="151" spans="1:5" x14ac:dyDescent="0.2">
      <c r="A151" s="72">
        <v>5280</v>
      </c>
      <c r="B151" s="70" t="s">
        <v>385</v>
      </c>
      <c r="C151" s="73">
        <v>0</v>
      </c>
      <c r="D151" s="74">
        <f t="shared" si="1"/>
        <v>0</v>
      </c>
      <c r="E151" s="70"/>
    </row>
    <row r="152" spans="1:5" x14ac:dyDescent="0.2">
      <c r="A152" s="72">
        <v>5281</v>
      </c>
      <c r="B152" s="70" t="s">
        <v>386</v>
      </c>
      <c r="C152" s="73">
        <v>0</v>
      </c>
      <c r="D152" s="74">
        <f t="shared" si="1"/>
        <v>0</v>
      </c>
      <c r="E152" s="70"/>
    </row>
    <row r="153" spans="1:5" x14ac:dyDescent="0.2">
      <c r="A153" s="72">
        <v>5282</v>
      </c>
      <c r="B153" s="70" t="s">
        <v>387</v>
      </c>
      <c r="C153" s="73">
        <v>0</v>
      </c>
      <c r="D153" s="74">
        <f t="shared" si="1"/>
        <v>0</v>
      </c>
      <c r="E153" s="70"/>
    </row>
    <row r="154" spans="1:5" x14ac:dyDescent="0.2">
      <c r="A154" s="72">
        <v>5283</v>
      </c>
      <c r="B154" s="70" t="s">
        <v>388</v>
      </c>
      <c r="C154" s="73">
        <v>0</v>
      </c>
      <c r="D154" s="74">
        <f t="shared" si="1"/>
        <v>0</v>
      </c>
      <c r="E154" s="70"/>
    </row>
    <row r="155" spans="1:5" x14ac:dyDescent="0.2">
      <c r="A155" s="72">
        <v>5284</v>
      </c>
      <c r="B155" s="70" t="s">
        <v>389</v>
      </c>
      <c r="C155" s="73">
        <v>0</v>
      </c>
      <c r="D155" s="74">
        <f t="shared" si="1"/>
        <v>0</v>
      </c>
      <c r="E155" s="70"/>
    </row>
    <row r="156" spans="1:5" x14ac:dyDescent="0.2">
      <c r="A156" s="72">
        <v>5285</v>
      </c>
      <c r="B156" s="70" t="s">
        <v>390</v>
      </c>
      <c r="C156" s="73">
        <v>0</v>
      </c>
      <c r="D156" s="74">
        <f t="shared" si="1"/>
        <v>0</v>
      </c>
      <c r="E156" s="70"/>
    </row>
    <row r="157" spans="1:5" x14ac:dyDescent="0.2">
      <c r="A157" s="72">
        <v>5290</v>
      </c>
      <c r="B157" s="70" t="s">
        <v>391</v>
      </c>
      <c r="C157" s="73">
        <v>0</v>
      </c>
      <c r="D157" s="74">
        <f t="shared" si="1"/>
        <v>0</v>
      </c>
      <c r="E157" s="70"/>
    </row>
    <row r="158" spans="1:5" x14ac:dyDescent="0.2">
      <c r="A158" s="72">
        <v>5291</v>
      </c>
      <c r="B158" s="70" t="s">
        <v>392</v>
      </c>
      <c r="C158" s="73">
        <v>0</v>
      </c>
      <c r="D158" s="74">
        <f t="shared" si="1"/>
        <v>0</v>
      </c>
      <c r="E158" s="70"/>
    </row>
    <row r="159" spans="1:5" x14ac:dyDescent="0.2">
      <c r="A159" s="72">
        <v>5292</v>
      </c>
      <c r="B159" s="70" t="s">
        <v>393</v>
      </c>
      <c r="C159" s="73">
        <v>0</v>
      </c>
      <c r="D159" s="74">
        <f t="shared" si="1"/>
        <v>0</v>
      </c>
      <c r="E159" s="70"/>
    </row>
    <row r="160" spans="1:5" x14ac:dyDescent="0.2">
      <c r="A160" s="72">
        <v>5300</v>
      </c>
      <c r="B160" s="70" t="s">
        <v>394</v>
      </c>
      <c r="C160" s="73">
        <v>0</v>
      </c>
      <c r="D160" s="74">
        <f t="shared" si="1"/>
        <v>0</v>
      </c>
      <c r="E160" s="70"/>
    </row>
    <row r="161" spans="1:5" x14ac:dyDescent="0.2">
      <c r="A161" s="72">
        <v>5310</v>
      </c>
      <c r="B161" s="70" t="s">
        <v>304</v>
      </c>
      <c r="C161" s="73">
        <v>0</v>
      </c>
      <c r="D161" s="74">
        <f t="shared" si="1"/>
        <v>0</v>
      </c>
      <c r="E161" s="70"/>
    </row>
    <row r="162" spans="1:5" x14ac:dyDescent="0.2">
      <c r="A162" s="72">
        <v>5311</v>
      </c>
      <c r="B162" s="70" t="s">
        <v>395</v>
      </c>
      <c r="C162" s="73">
        <v>0</v>
      </c>
      <c r="D162" s="74">
        <f t="shared" si="1"/>
        <v>0</v>
      </c>
      <c r="E162" s="70"/>
    </row>
    <row r="163" spans="1:5" x14ac:dyDescent="0.2">
      <c r="A163" s="72">
        <v>5312</v>
      </c>
      <c r="B163" s="70" t="s">
        <v>396</v>
      </c>
      <c r="C163" s="73">
        <v>0</v>
      </c>
      <c r="D163" s="74">
        <f t="shared" ref="D163:D194" si="2">C163/$C$99</f>
        <v>0</v>
      </c>
      <c r="E163" s="70"/>
    </row>
    <row r="164" spans="1:5" x14ac:dyDescent="0.2">
      <c r="A164" s="72">
        <v>5320</v>
      </c>
      <c r="B164" s="70" t="s">
        <v>305</v>
      </c>
      <c r="C164" s="73">
        <v>0</v>
      </c>
      <c r="D164" s="74">
        <f t="shared" si="2"/>
        <v>0</v>
      </c>
      <c r="E164" s="70"/>
    </row>
    <row r="165" spans="1:5" x14ac:dyDescent="0.2">
      <c r="A165" s="72">
        <v>5321</v>
      </c>
      <c r="B165" s="70" t="s">
        <v>397</v>
      </c>
      <c r="C165" s="73">
        <v>0</v>
      </c>
      <c r="D165" s="74">
        <f t="shared" si="2"/>
        <v>0</v>
      </c>
      <c r="E165" s="70"/>
    </row>
    <row r="166" spans="1:5" x14ac:dyDescent="0.2">
      <c r="A166" s="72">
        <v>5322</v>
      </c>
      <c r="B166" s="70" t="s">
        <v>398</v>
      </c>
      <c r="C166" s="73">
        <v>0</v>
      </c>
      <c r="D166" s="74">
        <f t="shared" si="2"/>
        <v>0</v>
      </c>
      <c r="E166" s="70"/>
    </row>
    <row r="167" spans="1:5" x14ac:dyDescent="0.2">
      <c r="A167" s="72">
        <v>5330</v>
      </c>
      <c r="B167" s="70" t="s">
        <v>306</v>
      </c>
      <c r="C167" s="73">
        <v>0</v>
      </c>
      <c r="D167" s="74">
        <f t="shared" si="2"/>
        <v>0</v>
      </c>
      <c r="E167" s="70"/>
    </row>
    <row r="168" spans="1:5" x14ac:dyDescent="0.2">
      <c r="A168" s="72">
        <v>5331</v>
      </c>
      <c r="B168" s="70" t="s">
        <v>399</v>
      </c>
      <c r="C168" s="73">
        <v>0</v>
      </c>
      <c r="D168" s="74">
        <f t="shared" si="2"/>
        <v>0</v>
      </c>
      <c r="E168" s="70"/>
    </row>
    <row r="169" spans="1:5" x14ac:dyDescent="0.2">
      <c r="A169" s="72">
        <v>5332</v>
      </c>
      <c r="B169" s="70" t="s">
        <v>400</v>
      </c>
      <c r="C169" s="73">
        <v>0</v>
      </c>
      <c r="D169" s="74">
        <f t="shared" si="2"/>
        <v>0</v>
      </c>
      <c r="E169" s="70"/>
    </row>
    <row r="170" spans="1:5" x14ac:dyDescent="0.2">
      <c r="A170" s="72">
        <v>5400</v>
      </c>
      <c r="B170" s="70" t="s">
        <v>401</v>
      </c>
      <c r="C170" s="73">
        <v>0</v>
      </c>
      <c r="D170" s="74">
        <f t="shared" si="2"/>
        <v>0</v>
      </c>
      <c r="E170" s="70"/>
    </row>
    <row r="171" spans="1:5" x14ac:dyDescent="0.2">
      <c r="A171" s="72">
        <v>5410</v>
      </c>
      <c r="B171" s="70" t="s">
        <v>402</v>
      </c>
      <c r="C171" s="73">
        <v>0</v>
      </c>
      <c r="D171" s="74">
        <f t="shared" si="2"/>
        <v>0</v>
      </c>
      <c r="E171" s="70"/>
    </row>
    <row r="172" spans="1:5" x14ac:dyDescent="0.2">
      <c r="A172" s="72">
        <v>5411</v>
      </c>
      <c r="B172" s="70" t="s">
        <v>403</v>
      </c>
      <c r="C172" s="73">
        <v>0</v>
      </c>
      <c r="D172" s="74">
        <f t="shared" si="2"/>
        <v>0</v>
      </c>
      <c r="E172" s="70"/>
    </row>
    <row r="173" spans="1:5" x14ac:dyDescent="0.2">
      <c r="A173" s="72">
        <v>5412</v>
      </c>
      <c r="B173" s="70" t="s">
        <v>404</v>
      </c>
      <c r="C173" s="73">
        <v>0</v>
      </c>
      <c r="D173" s="74">
        <f t="shared" si="2"/>
        <v>0</v>
      </c>
      <c r="E173" s="70"/>
    </row>
    <row r="174" spans="1:5" x14ac:dyDescent="0.2">
      <c r="A174" s="72">
        <v>5420</v>
      </c>
      <c r="B174" s="70" t="s">
        <v>405</v>
      </c>
      <c r="C174" s="73">
        <v>0</v>
      </c>
      <c r="D174" s="74">
        <f t="shared" si="2"/>
        <v>0</v>
      </c>
      <c r="E174" s="70"/>
    </row>
    <row r="175" spans="1:5" x14ac:dyDescent="0.2">
      <c r="A175" s="72">
        <v>5421</v>
      </c>
      <c r="B175" s="70" t="s">
        <v>406</v>
      </c>
      <c r="C175" s="73">
        <v>0</v>
      </c>
      <c r="D175" s="74">
        <f t="shared" si="2"/>
        <v>0</v>
      </c>
      <c r="E175" s="70"/>
    </row>
    <row r="176" spans="1:5" x14ac:dyDescent="0.2">
      <c r="A176" s="72">
        <v>5422</v>
      </c>
      <c r="B176" s="70" t="s">
        <v>407</v>
      </c>
      <c r="C176" s="73">
        <v>0</v>
      </c>
      <c r="D176" s="74">
        <f t="shared" si="2"/>
        <v>0</v>
      </c>
      <c r="E176" s="70"/>
    </row>
    <row r="177" spans="1:5" x14ac:dyDescent="0.2">
      <c r="A177" s="72">
        <v>5430</v>
      </c>
      <c r="B177" s="70" t="s">
        <v>408</v>
      </c>
      <c r="C177" s="73">
        <v>0</v>
      </c>
      <c r="D177" s="74">
        <f t="shared" si="2"/>
        <v>0</v>
      </c>
      <c r="E177" s="70"/>
    </row>
    <row r="178" spans="1:5" x14ac:dyDescent="0.2">
      <c r="A178" s="72">
        <v>5431</v>
      </c>
      <c r="B178" s="70" t="s">
        <v>409</v>
      </c>
      <c r="C178" s="73">
        <v>0</v>
      </c>
      <c r="D178" s="74">
        <f t="shared" si="2"/>
        <v>0</v>
      </c>
      <c r="E178" s="70"/>
    </row>
    <row r="179" spans="1:5" x14ac:dyDescent="0.2">
      <c r="A179" s="72">
        <v>5432</v>
      </c>
      <c r="B179" s="70" t="s">
        <v>410</v>
      </c>
      <c r="C179" s="73">
        <v>0</v>
      </c>
      <c r="D179" s="74">
        <f t="shared" si="2"/>
        <v>0</v>
      </c>
      <c r="E179" s="70"/>
    </row>
    <row r="180" spans="1:5" x14ac:dyDescent="0.2">
      <c r="A180" s="72">
        <v>5440</v>
      </c>
      <c r="B180" s="70" t="s">
        <v>411</v>
      </c>
      <c r="C180" s="73">
        <v>0</v>
      </c>
      <c r="D180" s="74">
        <f t="shared" si="2"/>
        <v>0</v>
      </c>
      <c r="E180" s="70"/>
    </row>
    <row r="181" spans="1:5" x14ac:dyDescent="0.2">
      <c r="A181" s="72">
        <v>5441</v>
      </c>
      <c r="B181" s="70" t="s">
        <v>411</v>
      </c>
      <c r="C181" s="73">
        <v>0</v>
      </c>
      <c r="D181" s="74">
        <f t="shared" si="2"/>
        <v>0</v>
      </c>
      <c r="E181" s="70"/>
    </row>
    <row r="182" spans="1:5" x14ac:dyDescent="0.2">
      <c r="A182" s="72">
        <v>5450</v>
      </c>
      <c r="B182" s="70" t="s">
        <v>412</v>
      </c>
      <c r="C182" s="73">
        <v>0</v>
      </c>
      <c r="D182" s="74">
        <f t="shared" si="2"/>
        <v>0</v>
      </c>
      <c r="E182" s="70"/>
    </row>
    <row r="183" spans="1:5" x14ac:dyDescent="0.2">
      <c r="A183" s="72">
        <v>5451</v>
      </c>
      <c r="B183" s="70" t="s">
        <v>413</v>
      </c>
      <c r="C183" s="73">
        <v>0</v>
      </c>
      <c r="D183" s="74">
        <f t="shared" si="2"/>
        <v>0</v>
      </c>
      <c r="E183" s="70"/>
    </row>
    <row r="184" spans="1:5" x14ac:dyDescent="0.2">
      <c r="A184" s="72">
        <v>5452</v>
      </c>
      <c r="B184" s="70" t="s">
        <v>414</v>
      </c>
      <c r="C184" s="73">
        <v>0</v>
      </c>
      <c r="D184" s="74">
        <f t="shared" si="2"/>
        <v>0</v>
      </c>
      <c r="E184" s="70"/>
    </row>
    <row r="185" spans="1:5" x14ac:dyDescent="0.2">
      <c r="A185" s="72">
        <v>5500</v>
      </c>
      <c r="B185" s="70" t="s">
        <v>415</v>
      </c>
      <c r="C185" s="73">
        <v>6270104.6900000004</v>
      </c>
      <c r="D185" s="74">
        <f t="shared" si="2"/>
        <v>4.7360080173586373E-2</v>
      </c>
      <c r="E185" s="70"/>
    </row>
    <row r="186" spans="1:5" x14ac:dyDescent="0.2">
      <c r="A186" s="72">
        <v>5510</v>
      </c>
      <c r="B186" s="70" t="s">
        <v>416</v>
      </c>
      <c r="C186" s="73">
        <v>6146838.0700000003</v>
      </c>
      <c r="D186" s="74">
        <f t="shared" si="2"/>
        <v>4.6429008477887619E-2</v>
      </c>
      <c r="E186" s="70"/>
    </row>
    <row r="187" spans="1:5" x14ac:dyDescent="0.2">
      <c r="A187" s="72">
        <v>5511</v>
      </c>
      <c r="B187" s="70" t="s">
        <v>417</v>
      </c>
      <c r="C187" s="73">
        <v>0</v>
      </c>
      <c r="D187" s="74">
        <f t="shared" si="2"/>
        <v>0</v>
      </c>
      <c r="E187" s="70"/>
    </row>
    <row r="188" spans="1:5" x14ac:dyDescent="0.2">
      <c r="A188" s="72">
        <v>5512</v>
      </c>
      <c r="B188" s="70" t="s">
        <v>418</v>
      </c>
      <c r="C188" s="73">
        <v>0</v>
      </c>
      <c r="D188" s="74">
        <f t="shared" si="2"/>
        <v>0</v>
      </c>
      <c r="E188" s="70"/>
    </row>
    <row r="189" spans="1:5" x14ac:dyDescent="0.2">
      <c r="A189" s="72">
        <v>5513</v>
      </c>
      <c r="B189" s="70" t="s">
        <v>419</v>
      </c>
      <c r="C189" s="73">
        <v>101461.55</v>
      </c>
      <c r="D189" s="74">
        <f t="shared" si="2"/>
        <v>7.663711182047811E-4</v>
      </c>
      <c r="E189" s="70"/>
    </row>
    <row r="190" spans="1:5" x14ac:dyDescent="0.2">
      <c r="A190" s="72">
        <v>5514</v>
      </c>
      <c r="B190" s="70" t="s">
        <v>420</v>
      </c>
      <c r="C190" s="73">
        <v>0</v>
      </c>
      <c r="D190" s="74">
        <f t="shared" si="2"/>
        <v>0</v>
      </c>
      <c r="E190" s="70"/>
    </row>
    <row r="191" spans="1:5" x14ac:dyDescent="0.2">
      <c r="A191" s="72">
        <v>5515</v>
      </c>
      <c r="B191" s="70" t="s">
        <v>421</v>
      </c>
      <c r="C191" s="73">
        <v>0</v>
      </c>
      <c r="D191" s="74">
        <f t="shared" si="2"/>
        <v>0</v>
      </c>
      <c r="E191" s="70"/>
    </row>
    <row r="192" spans="1:5" x14ac:dyDescent="0.2">
      <c r="A192" s="72">
        <v>5516</v>
      </c>
      <c r="B192" s="70" t="s">
        <v>422</v>
      </c>
      <c r="C192" s="73">
        <v>0</v>
      </c>
      <c r="D192" s="74">
        <f t="shared" si="2"/>
        <v>0</v>
      </c>
      <c r="E192" s="70"/>
    </row>
    <row r="193" spans="1:5" x14ac:dyDescent="0.2">
      <c r="A193" s="72">
        <v>5517</v>
      </c>
      <c r="B193" s="70" t="s">
        <v>423</v>
      </c>
      <c r="C193" s="73">
        <v>888847.74</v>
      </c>
      <c r="D193" s="74">
        <f t="shared" si="2"/>
        <v>6.7137475863279497E-3</v>
      </c>
      <c r="E193" s="70"/>
    </row>
    <row r="194" spans="1:5" x14ac:dyDescent="0.2">
      <c r="A194" s="72">
        <v>5518</v>
      </c>
      <c r="B194" s="70" t="s">
        <v>424</v>
      </c>
      <c r="C194" s="73">
        <v>0</v>
      </c>
      <c r="D194" s="74">
        <f t="shared" si="2"/>
        <v>0</v>
      </c>
      <c r="E194" s="70"/>
    </row>
    <row r="195" spans="1:5" x14ac:dyDescent="0.2">
      <c r="A195" s="72">
        <v>5520</v>
      </c>
      <c r="B195" s="70" t="s">
        <v>425</v>
      </c>
      <c r="C195" s="73">
        <v>0</v>
      </c>
      <c r="D195" s="74">
        <f t="shared" ref="D195:D220" si="3">C195/$C$99</f>
        <v>0</v>
      </c>
      <c r="E195" s="70"/>
    </row>
    <row r="196" spans="1:5" x14ac:dyDescent="0.2">
      <c r="A196" s="72">
        <v>5521</v>
      </c>
      <c r="B196" s="70" t="s">
        <v>426</v>
      </c>
      <c r="C196" s="73">
        <v>0</v>
      </c>
      <c r="D196" s="74">
        <f t="shared" si="3"/>
        <v>0</v>
      </c>
      <c r="E196" s="70"/>
    </row>
    <row r="197" spans="1:5" x14ac:dyDescent="0.2">
      <c r="A197" s="72">
        <v>5522</v>
      </c>
      <c r="B197" s="70" t="s">
        <v>427</v>
      </c>
      <c r="C197" s="73">
        <v>0</v>
      </c>
      <c r="D197" s="74">
        <f t="shared" si="3"/>
        <v>0</v>
      </c>
      <c r="E197" s="70"/>
    </row>
    <row r="198" spans="1:5" x14ac:dyDescent="0.2">
      <c r="A198" s="72">
        <v>5530</v>
      </c>
      <c r="B198" s="70" t="s">
        <v>428</v>
      </c>
      <c r="C198" s="73">
        <v>0</v>
      </c>
      <c r="D198" s="74">
        <f t="shared" si="3"/>
        <v>0</v>
      </c>
      <c r="E198" s="70"/>
    </row>
    <row r="199" spans="1:5" x14ac:dyDescent="0.2">
      <c r="A199" s="72">
        <v>5531</v>
      </c>
      <c r="B199" s="70" t="s">
        <v>429</v>
      </c>
      <c r="C199" s="73">
        <v>0</v>
      </c>
      <c r="D199" s="74">
        <f t="shared" si="3"/>
        <v>0</v>
      </c>
      <c r="E199" s="70"/>
    </row>
    <row r="200" spans="1:5" x14ac:dyDescent="0.2">
      <c r="A200" s="72">
        <v>5532</v>
      </c>
      <c r="B200" s="70" t="s">
        <v>430</v>
      </c>
      <c r="C200" s="73">
        <v>0</v>
      </c>
      <c r="D200" s="74">
        <f t="shared" si="3"/>
        <v>0</v>
      </c>
      <c r="E200" s="70"/>
    </row>
    <row r="201" spans="1:5" x14ac:dyDescent="0.2">
      <c r="A201" s="72">
        <v>5533</v>
      </c>
      <c r="B201" s="70" t="s">
        <v>431</v>
      </c>
      <c r="C201" s="73">
        <v>0</v>
      </c>
      <c r="D201" s="74">
        <f t="shared" si="3"/>
        <v>0</v>
      </c>
      <c r="E201" s="70"/>
    </row>
    <row r="202" spans="1:5" x14ac:dyDescent="0.2">
      <c r="A202" s="72">
        <v>5534</v>
      </c>
      <c r="B202" s="70" t="s">
        <v>432</v>
      </c>
      <c r="C202" s="73">
        <v>0</v>
      </c>
      <c r="D202" s="74">
        <f t="shared" si="3"/>
        <v>0</v>
      </c>
      <c r="E202" s="70"/>
    </row>
    <row r="203" spans="1:5" x14ac:dyDescent="0.2">
      <c r="A203" s="72">
        <v>5535</v>
      </c>
      <c r="B203" s="70" t="s">
        <v>433</v>
      </c>
      <c r="C203" s="73">
        <v>0</v>
      </c>
      <c r="D203" s="74">
        <f t="shared" si="3"/>
        <v>0</v>
      </c>
      <c r="E203" s="70"/>
    </row>
    <row r="204" spans="1:5" x14ac:dyDescent="0.2">
      <c r="A204" s="72">
        <v>5540</v>
      </c>
      <c r="B204" s="70" t="s">
        <v>434</v>
      </c>
      <c r="C204" s="73">
        <v>0</v>
      </c>
      <c r="D204" s="74">
        <f t="shared" si="3"/>
        <v>0</v>
      </c>
      <c r="E204" s="70"/>
    </row>
    <row r="205" spans="1:5" x14ac:dyDescent="0.2">
      <c r="A205" s="72">
        <v>5541</v>
      </c>
      <c r="B205" s="70" t="s">
        <v>434</v>
      </c>
      <c r="C205" s="73">
        <v>0</v>
      </c>
      <c r="D205" s="74">
        <f t="shared" si="3"/>
        <v>0</v>
      </c>
      <c r="E205" s="70"/>
    </row>
    <row r="206" spans="1:5" x14ac:dyDescent="0.2">
      <c r="A206" s="72">
        <v>5550</v>
      </c>
      <c r="B206" s="70" t="s">
        <v>435</v>
      </c>
      <c r="C206" s="73">
        <v>0</v>
      </c>
      <c r="D206" s="74">
        <f t="shared" si="3"/>
        <v>0</v>
      </c>
      <c r="E206" s="70"/>
    </row>
    <row r="207" spans="1:5" x14ac:dyDescent="0.2">
      <c r="A207" s="72">
        <v>5551</v>
      </c>
      <c r="B207" s="70" t="s">
        <v>435</v>
      </c>
      <c r="C207" s="73">
        <v>0</v>
      </c>
      <c r="D207" s="74">
        <f t="shared" si="3"/>
        <v>0</v>
      </c>
      <c r="E207" s="70"/>
    </row>
    <row r="208" spans="1:5" x14ac:dyDescent="0.2">
      <c r="A208" s="72">
        <v>5590</v>
      </c>
      <c r="B208" s="70" t="s">
        <v>436</v>
      </c>
      <c r="C208" s="73">
        <v>123266.62</v>
      </c>
      <c r="D208" s="74">
        <f t="shared" si="3"/>
        <v>9.3107169569875317E-4</v>
      </c>
      <c r="E208" s="70"/>
    </row>
    <row r="209" spans="1:5" x14ac:dyDescent="0.2">
      <c r="A209" s="72">
        <v>5591</v>
      </c>
      <c r="B209" s="70" t="s">
        <v>437</v>
      </c>
      <c r="C209" s="73">
        <v>0</v>
      </c>
      <c r="D209" s="74">
        <f t="shared" si="3"/>
        <v>0</v>
      </c>
      <c r="E209" s="70"/>
    </row>
    <row r="210" spans="1:5" x14ac:dyDescent="0.2">
      <c r="A210" s="72">
        <v>5592</v>
      </c>
      <c r="B210" s="70" t="s">
        <v>438</v>
      </c>
      <c r="C210" s="73">
        <v>0</v>
      </c>
      <c r="D210" s="74">
        <f t="shared" si="3"/>
        <v>0</v>
      </c>
      <c r="E210" s="70"/>
    </row>
    <row r="211" spans="1:5" x14ac:dyDescent="0.2">
      <c r="A211" s="72">
        <v>5593</v>
      </c>
      <c r="B211" s="70" t="s">
        <v>439</v>
      </c>
      <c r="C211" s="73">
        <v>0</v>
      </c>
      <c r="D211" s="74">
        <f t="shared" si="3"/>
        <v>0</v>
      </c>
      <c r="E211" s="70"/>
    </row>
    <row r="212" spans="1:5" x14ac:dyDescent="0.2">
      <c r="A212" s="72">
        <v>5594</v>
      </c>
      <c r="B212" s="70" t="s">
        <v>440</v>
      </c>
      <c r="C212" s="73">
        <v>0</v>
      </c>
      <c r="D212" s="74">
        <f t="shared" si="3"/>
        <v>0</v>
      </c>
      <c r="E212" s="70"/>
    </row>
    <row r="213" spans="1:5" x14ac:dyDescent="0.2">
      <c r="A213" s="72">
        <v>5595</v>
      </c>
      <c r="B213" s="70" t="s">
        <v>441</v>
      </c>
      <c r="C213" s="73">
        <v>0</v>
      </c>
      <c r="D213" s="74">
        <f t="shared" si="3"/>
        <v>0</v>
      </c>
      <c r="E213" s="70"/>
    </row>
    <row r="214" spans="1:5" x14ac:dyDescent="0.2">
      <c r="A214" s="72">
        <v>5596</v>
      </c>
      <c r="B214" s="70" t="s">
        <v>330</v>
      </c>
      <c r="C214" s="73">
        <v>0</v>
      </c>
      <c r="D214" s="74">
        <f t="shared" si="3"/>
        <v>0</v>
      </c>
      <c r="E214" s="70"/>
    </row>
    <row r="215" spans="1:5" x14ac:dyDescent="0.2">
      <c r="A215" s="72">
        <v>5597</v>
      </c>
      <c r="B215" s="70" t="s">
        <v>442</v>
      </c>
      <c r="C215" s="73">
        <v>0</v>
      </c>
      <c r="D215" s="74">
        <f t="shared" si="3"/>
        <v>0</v>
      </c>
      <c r="E215" s="70"/>
    </row>
    <row r="216" spans="1:5" x14ac:dyDescent="0.2">
      <c r="A216" s="72">
        <v>5598</v>
      </c>
      <c r="B216" s="70" t="s">
        <v>443</v>
      </c>
      <c r="C216" s="73">
        <v>0</v>
      </c>
      <c r="D216" s="74">
        <f t="shared" si="3"/>
        <v>0</v>
      </c>
      <c r="E216" s="70"/>
    </row>
    <row r="217" spans="1:5" x14ac:dyDescent="0.2">
      <c r="A217" s="72">
        <v>5599</v>
      </c>
      <c r="B217" s="70" t="s">
        <v>444</v>
      </c>
      <c r="C217" s="73">
        <v>123266.62</v>
      </c>
      <c r="D217" s="74">
        <f t="shared" si="3"/>
        <v>9.3107169569875317E-4</v>
      </c>
      <c r="E217" s="70"/>
    </row>
    <row r="218" spans="1:5" x14ac:dyDescent="0.2">
      <c r="A218" s="72">
        <v>5600</v>
      </c>
      <c r="B218" s="70" t="s">
        <v>445</v>
      </c>
      <c r="C218" s="73">
        <v>0</v>
      </c>
      <c r="D218" s="74">
        <f t="shared" si="3"/>
        <v>0</v>
      </c>
      <c r="E218" s="70"/>
    </row>
    <row r="219" spans="1:5" x14ac:dyDescent="0.2">
      <c r="A219" s="72">
        <v>5610</v>
      </c>
      <c r="B219" s="70" t="s">
        <v>446</v>
      </c>
      <c r="C219" s="73">
        <v>0</v>
      </c>
      <c r="D219" s="74">
        <f t="shared" si="3"/>
        <v>0</v>
      </c>
      <c r="E219" s="70"/>
    </row>
    <row r="220" spans="1:5" x14ac:dyDescent="0.2">
      <c r="A220" s="72">
        <v>5611</v>
      </c>
      <c r="B220" s="70" t="s">
        <v>447</v>
      </c>
      <c r="C220" s="73">
        <v>0</v>
      </c>
      <c r="D220" s="74">
        <f t="shared" si="3"/>
        <v>0</v>
      </c>
      <c r="E220" s="70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4" width="12.42578125" style="2" hidden="1" customWidth="1"/>
    <col min="5" max="16384" width="12.42578125" style="2" hidden="1"/>
  </cols>
  <sheetData>
    <row r="1" spans="1:2" x14ac:dyDescent="0.2">
      <c r="B1" s="11"/>
    </row>
    <row r="2" spans="1:2" ht="15" customHeight="1" x14ac:dyDescent="0.2">
      <c r="A2" s="27" t="s">
        <v>206</v>
      </c>
      <c r="B2" s="25" t="s">
        <v>207</v>
      </c>
    </row>
    <row r="3" spans="1:2" x14ac:dyDescent="0.2">
      <c r="A3" s="33"/>
      <c r="B3" s="4"/>
    </row>
    <row r="4" spans="1:2" ht="14.1" customHeight="1" x14ac:dyDescent="0.2">
      <c r="A4" s="117" t="s">
        <v>40</v>
      </c>
      <c r="B4" s="28" t="s">
        <v>208</v>
      </c>
    </row>
    <row r="5" spans="1:2" ht="14.1" customHeight="1" x14ac:dyDescent="0.2">
      <c r="A5" s="118"/>
      <c r="B5" s="28" t="s">
        <v>209</v>
      </c>
    </row>
    <row r="6" spans="1:2" ht="14.1" customHeight="1" x14ac:dyDescent="0.2">
      <c r="A6" s="118"/>
      <c r="B6" s="28" t="s">
        <v>448</v>
      </c>
    </row>
    <row r="7" spans="1:2" ht="14.1" customHeight="1" x14ac:dyDescent="0.2">
      <c r="A7" s="118"/>
      <c r="B7" s="28" t="s">
        <v>246</v>
      </c>
    </row>
    <row r="8" spans="1:2" x14ac:dyDescent="0.2">
      <c r="A8" s="118"/>
    </row>
    <row r="9" spans="1:2" x14ac:dyDescent="0.2">
      <c r="A9" s="117" t="s">
        <v>42</v>
      </c>
      <c r="B9" s="26" t="s">
        <v>449</v>
      </c>
    </row>
    <row r="10" spans="1:2" ht="15" customHeight="1" x14ac:dyDescent="0.2">
      <c r="A10" s="118"/>
      <c r="B10" s="34" t="s">
        <v>246</v>
      </c>
    </row>
    <row r="11" spans="1:2" x14ac:dyDescent="0.2">
      <c r="A11" s="118"/>
    </row>
    <row r="12" spans="1:2" x14ac:dyDescent="0.2">
      <c r="A12" s="117" t="s">
        <v>44</v>
      </c>
      <c r="B12" s="26" t="s">
        <v>449</v>
      </c>
    </row>
    <row r="13" spans="1:2" ht="22.5" customHeight="1" x14ac:dyDescent="0.2">
      <c r="A13" s="118"/>
      <c r="B13" s="26" t="s">
        <v>450</v>
      </c>
    </row>
    <row r="14" spans="1:2" x14ac:dyDescent="0.2">
      <c r="A14" s="118"/>
      <c r="B14" s="34" t="s">
        <v>246</v>
      </c>
    </row>
    <row r="15" spans="1:2" x14ac:dyDescent="0.2">
      <c r="A15" s="118"/>
    </row>
    <row r="16" spans="1:2" x14ac:dyDescent="0.2">
      <c r="A16" s="118"/>
    </row>
    <row r="17" spans="1:2" ht="15" customHeight="1" x14ac:dyDescent="0.2">
      <c r="A17" s="117" t="s">
        <v>46</v>
      </c>
      <c r="B17" s="22" t="s">
        <v>451</v>
      </c>
    </row>
    <row r="18" spans="1:2" ht="15" customHeight="1" x14ac:dyDescent="0.2">
      <c r="A18" s="33"/>
      <c r="B18" s="22" t="s">
        <v>452</v>
      </c>
    </row>
    <row r="19" spans="1:2" x14ac:dyDescent="0.2">
      <c r="A19" s="33"/>
    </row>
    <row r="20" spans="1:2" x14ac:dyDescent="0.2">
      <c r="A20" s="33"/>
    </row>
    <row r="21" spans="1:2" x14ac:dyDescent="0.2">
      <c r="A21" s="33"/>
    </row>
    <row r="22" spans="1:2" x14ac:dyDescent="0.2">
      <c r="A22" s="33"/>
    </row>
    <row r="23" spans="1:2" x14ac:dyDescent="0.2">
      <c r="A23" s="33"/>
    </row>
    <row r="24" spans="1:2" x14ac:dyDescent="0.2">
      <c r="A24" s="33"/>
    </row>
    <row r="25" spans="1:2" x14ac:dyDescent="0.2">
      <c r="A25" s="33"/>
    </row>
    <row r="26" spans="1:2" x14ac:dyDescent="0.2">
      <c r="A26" s="33"/>
    </row>
    <row r="27" spans="1:2" x14ac:dyDescent="0.2">
      <c r="A27" s="33"/>
    </row>
    <row r="28" spans="1:2" x14ac:dyDescent="0.2">
      <c r="A28" s="33"/>
    </row>
    <row r="29" spans="1:2" x14ac:dyDescent="0.2">
      <c r="A29" s="33"/>
    </row>
    <row r="30" spans="1:2" x14ac:dyDescent="0.2">
      <c r="A30" s="33"/>
    </row>
    <row r="31" spans="1:2" x14ac:dyDescent="0.2">
      <c r="A31" s="33"/>
    </row>
    <row r="32" spans="1:2" x14ac:dyDescent="0.2">
      <c r="A32" s="33"/>
    </row>
    <row r="33" spans="1:1" x14ac:dyDescent="0.2">
      <c r="A33" s="33"/>
    </row>
    <row r="34" spans="1:1" x14ac:dyDescent="0.2">
      <c r="A34" s="33"/>
    </row>
    <row r="35" spans="1:1" x14ac:dyDescent="0.2">
      <c r="A35" s="33"/>
    </row>
    <row r="36" spans="1:1" x14ac:dyDescent="0.2">
      <c r="A36" s="33"/>
    </row>
    <row r="37" spans="1:1" x14ac:dyDescent="0.2">
      <c r="A37" s="33"/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C14" sqref="C14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6" width="9.140625" style="51" customWidth="1"/>
    <col min="7" max="16384" width="9.140625" style="51"/>
  </cols>
  <sheetData>
    <row r="1" spans="1:5" ht="18.95" customHeight="1" x14ac:dyDescent="0.2">
      <c r="A1" s="157" t="s">
        <v>0</v>
      </c>
      <c r="B1" s="158"/>
      <c r="C1" s="158"/>
      <c r="D1" s="49" t="s">
        <v>1</v>
      </c>
      <c r="E1" s="50" t="s">
        <v>2</v>
      </c>
    </row>
    <row r="2" spans="1:5" ht="18.95" customHeight="1" x14ac:dyDescent="0.2">
      <c r="A2" s="157" t="s">
        <v>453</v>
      </c>
      <c r="B2" s="158"/>
      <c r="C2" s="158"/>
      <c r="D2" s="49" t="s">
        <v>4</v>
      </c>
      <c r="E2" s="50" t="str">
        <f>ESF!H2</f>
        <v>Trimestral</v>
      </c>
    </row>
    <row r="3" spans="1:5" ht="18.95" customHeight="1" x14ac:dyDescent="0.2">
      <c r="A3" s="157" t="s">
        <v>6</v>
      </c>
      <c r="B3" s="158"/>
      <c r="C3" s="158"/>
      <c r="D3" s="49" t="s">
        <v>7</v>
      </c>
      <c r="E3" s="50">
        <f>ESF!H3</f>
        <v>4</v>
      </c>
    </row>
    <row r="4" spans="1:5" x14ac:dyDescent="0.2">
      <c r="A4" s="52" t="s">
        <v>67</v>
      </c>
      <c r="B4" s="53"/>
      <c r="C4" s="53"/>
      <c r="D4" s="53"/>
      <c r="E4" s="53"/>
    </row>
    <row r="6" spans="1:5" x14ac:dyDescent="0.2">
      <c r="A6" s="53" t="s">
        <v>454</v>
      </c>
      <c r="B6" s="53"/>
      <c r="C6" s="53"/>
      <c r="D6" s="53"/>
      <c r="E6" s="53"/>
    </row>
    <row r="7" spans="1:5" x14ac:dyDescent="0.2">
      <c r="A7" s="54" t="s">
        <v>69</v>
      </c>
      <c r="B7" s="54" t="s">
        <v>70</v>
      </c>
      <c r="C7" s="54" t="s">
        <v>71</v>
      </c>
      <c r="D7" s="54" t="s">
        <v>72</v>
      </c>
      <c r="E7" s="54" t="s">
        <v>184</v>
      </c>
    </row>
    <row r="8" spans="1:5" x14ac:dyDescent="0.2">
      <c r="A8" s="55">
        <v>3110</v>
      </c>
      <c r="B8" s="51" t="s">
        <v>305</v>
      </c>
      <c r="C8" s="56">
        <v>41622417.060000002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457</v>
      </c>
      <c r="B12" s="53"/>
      <c r="C12" s="53"/>
      <c r="D12" s="53"/>
      <c r="E12" s="53"/>
    </row>
    <row r="13" spans="1:5" x14ac:dyDescent="0.2">
      <c r="A13" s="54" t="s">
        <v>69</v>
      </c>
      <c r="B13" s="54" t="s">
        <v>70</v>
      </c>
      <c r="C13" s="54" t="s">
        <v>71</v>
      </c>
      <c r="D13" s="54" t="s">
        <v>458</v>
      </c>
      <c r="E13" s="54"/>
    </row>
    <row r="14" spans="1:5" x14ac:dyDescent="0.2">
      <c r="A14" s="55">
        <v>3210</v>
      </c>
      <c r="B14" s="51" t="s">
        <v>459</v>
      </c>
      <c r="C14" s="56">
        <v>5897621.7727999687</v>
      </c>
    </row>
    <row r="15" spans="1:5" x14ac:dyDescent="0.2">
      <c r="A15" s="55">
        <v>3220</v>
      </c>
      <c r="B15" s="51" t="s">
        <v>460</v>
      </c>
      <c r="C15" s="56">
        <v>25379733.358899999</v>
      </c>
    </row>
    <row r="16" spans="1:5" x14ac:dyDescent="0.2">
      <c r="A16" s="55">
        <v>3230</v>
      </c>
      <c r="B16" s="51" t="s">
        <v>461</v>
      </c>
      <c r="C16" s="56">
        <v>0</v>
      </c>
    </row>
    <row r="17" spans="1:3" x14ac:dyDescent="0.2">
      <c r="A17" s="55">
        <v>3231</v>
      </c>
      <c r="B17" s="51" t="s">
        <v>462</v>
      </c>
      <c r="C17" s="56">
        <v>0</v>
      </c>
    </row>
    <row r="18" spans="1:3" x14ac:dyDescent="0.2">
      <c r="A18" s="55">
        <v>3232</v>
      </c>
      <c r="B18" s="51" t="s">
        <v>463</v>
      </c>
      <c r="C18" s="56">
        <v>0</v>
      </c>
    </row>
    <row r="19" spans="1:3" x14ac:dyDescent="0.2">
      <c r="A19" s="55">
        <v>3233</v>
      </c>
      <c r="B19" s="51" t="s">
        <v>464</v>
      </c>
      <c r="C19" s="56">
        <v>0</v>
      </c>
    </row>
    <row r="20" spans="1:3" x14ac:dyDescent="0.2">
      <c r="A20" s="55">
        <v>3239</v>
      </c>
      <c r="B20" s="51" t="s">
        <v>465</v>
      </c>
      <c r="C20" s="56">
        <v>0</v>
      </c>
    </row>
    <row r="21" spans="1:3" x14ac:dyDescent="0.2">
      <c r="A21" s="55">
        <v>3240</v>
      </c>
      <c r="B21" s="51" t="s">
        <v>466</v>
      </c>
      <c r="C21" s="56">
        <v>0</v>
      </c>
    </row>
    <row r="22" spans="1:3" x14ac:dyDescent="0.2">
      <c r="A22" s="55">
        <v>3241</v>
      </c>
      <c r="B22" s="51" t="s">
        <v>467</v>
      </c>
      <c r="C22" s="56">
        <v>0</v>
      </c>
    </row>
    <row r="23" spans="1:3" x14ac:dyDescent="0.2">
      <c r="A23" s="55">
        <v>3242</v>
      </c>
      <c r="B23" s="51" t="s">
        <v>468</v>
      </c>
      <c r="C23" s="56">
        <v>0</v>
      </c>
    </row>
    <row r="24" spans="1:3" x14ac:dyDescent="0.2">
      <c r="A24" s="55">
        <v>3243</v>
      </c>
      <c r="B24" s="51" t="s">
        <v>469</v>
      </c>
      <c r="C24" s="56">
        <v>0</v>
      </c>
    </row>
    <row r="25" spans="1:3" x14ac:dyDescent="0.2">
      <c r="A25" s="55">
        <v>3250</v>
      </c>
      <c r="B25" s="51" t="s">
        <v>470</v>
      </c>
      <c r="C25" s="56">
        <v>0</v>
      </c>
    </row>
    <row r="26" spans="1:3" x14ac:dyDescent="0.2">
      <c r="A26" s="55">
        <v>3251</v>
      </c>
      <c r="B26" s="51" t="s">
        <v>471</v>
      </c>
      <c r="C26" s="56">
        <v>0</v>
      </c>
    </row>
    <row r="27" spans="1:3" x14ac:dyDescent="0.2">
      <c r="A27" s="55">
        <v>3252</v>
      </c>
      <c r="B27" s="51" t="s">
        <v>472</v>
      </c>
      <c r="C27" s="56">
        <v>0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7" t="s">
        <v>206</v>
      </c>
      <c r="B2" s="25" t="s">
        <v>207</v>
      </c>
    </row>
    <row r="4" spans="1:2" ht="15" customHeight="1" x14ac:dyDescent="0.2">
      <c r="A4" s="117" t="s">
        <v>48</v>
      </c>
      <c r="B4" s="28" t="s">
        <v>208</v>
      </c>
    </row>
    <row r="5" spans="1:2" ht="15" customHeight="1" x14ac:dyDescent="0.2">
      <c r="A5" s="117" t="s">
        <v>50</v>
      </c>
      <c r="B5" s="28" t="s">
        <v>209</v>
      </c>
    </row>
    <row r="6" spans="1:2" ht="15" customHeight="1" x14ac:dyDescent="0.2">
      <c r="B6" s="28" t="s">
        <v>473</v>
      </c>
    </row>
    <row r="7" spans="1:2" ht="15" customHeight="1" x14ac:dyDescent="0.2">
      <c r="B7" s="28" t="s">
        <v>474</v>
      </c>
    </row>
    <row r="8" spans="1:2" ht="15" customHeight="1" x14ac:dyDescent="0.2">
      <c r="B8" s="28" t="s">
        <v>475</v>
      </c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0"/>
  <sheetViews>
    <sheetView topLeftCell="A40" zoomScaleNormal="100" workbookViewId="0">
      <selection activeCell="C34" sqref="C34"/>
    </sheetView>
  </sheetViews>
  <sheetFormatPr baseColWidth="10" defaultColWidth="9.140625" defaultRowHeight="11.25" x14ac:dyDescent="0.2"/>
  <cols>
    <col min="1" max="1" width="10" style="51" customWidth="1"/>
    <col min="2" max="2" width="49.28515625" style="51" customWidth="1"/>
    <col min="3" max="3" width="14.28515625" style="51" customWidth="1"/>
    <col min="4" max="4" width="15.5703125" style="51" customWidth="1"/>
    <col min="5" max="5" width="16.28515625" style="138" customWidth="1"/>
    <col min="6" max="6" width="22" style="51" customWidth="1"/>
    <col min="7" max="7" width="9.140625" style="51" customWidth="1"/>
    <col min="8" max="8" width="17" style="51" hidden="1" customWidth="1"/>
    <col min="9" max="9" width="9.140625" style="51" customWidth="1"/>
    <col min="10" max="16384" width="9.140625" style="51"/>
  </cols>
  <sheetData>
    <row r="1" spans="1:5" s="57" customFormat="1" ht="18.95" customHeight="1" x14ac:dyDescent="0.25">
      <c r="A1" s="157" t="s">
        <v>0</v>
      </c>
      <c r="B1" s="159"/>
      <c r="C1" s="159"/>
      <c r="D1" s="49" t="s">
        <v>1</v>
      </c>
      <c r="E1" s="136" t="s">
        <v>2</v>
      </c>
    </row>
    <row r="2" spans="1:5" s="57" customFormat="1" ht="18.95" customHeight="1" x14ac:dyDescent="0.25">
      <c r="A2" s="157" t="s">
        <v>476</v>
      </c>
      <c r="B2" s="159"/>
      <c r="C2" s="159"/>
      <c r="D2" s="49" t="s">
        <v>4</v>
      </c>
      <c r="E2" s="136" t="str">
        <f>ESF!H2</f>
        <v>Trimestral</v>
      </c>
    </row>
    <row r="3" spans="1:5" s="57" customFormat="1" ht="18.95" customHeight="1" x14ac:dyDescent="0.25">
      <c r="A3" s="157" t="s">
        <v>6</v>
      </c>
      <c r="B3" s="159"/>
      <c r="C3" s="159"/>
      <c r="D3" s="49" t="s">
        <v>7</v>
      </c>
      <c r="E3" s="136">
        <f>ESF!H3</f>
        <v>4</v>
      </c>
    </row>
    <row r="4" spans="1:5" x14ac:dyDescent="0.2">
      <c r="A4" s="52" t="s">
        <v>67</v>
      </c>
      <c r="B4" s="53"/>
      <c r="C4" s="53"/>
      <c r="D4" s="53"/>
      <c r="E4" s="137"/>
    </row>
    <row r="6" spans="1:5" x14ac:dyDescent="0.2">
      <c r="A6" s="53" t="s">
        <v>477</v>
      </c>
      <c r="B6" s="53"/>
      <c r="C6" s="53"/>
      <c r="D6" s="53"/>
      <c r="E6" s="137"/>
    </row>
    <row r="7" spans="1:5" x14ac:dyDescent="0.2">
      <c r="A7" s="54" t="s">
        <v>69</v>
      </c>
      <c r="B7" s="54" t="s">
        <v>70</v>
      </c>
      <c r="C7" s="54" t="s">
        <v>478</v>
      </c>
      <c r="D7" s="54" t="s">
        <v>479</v>
      </c>
      <c r="E7" s="139"/>
    </row>
    <row r="8" spans="1:5" x14ac:dyDescent="0.2">
      <c r="A8" s="55">
        <v>1111</v>
      </c>
      <c r="B8" s="51" t="s">
        <v>480</v>
      </c>
      <c r="C8" s="56">
        <v>15000</v>
      </c>
      <c r="D8" s="141">
        <v>0</v>
      </c>
    </row>
    <row r="9" spans="1:5" x14ac:dyDescent="0.2">
      <c r="A9" s="55">
        <v>1112</v>
      </c>
      <c r="B9" s="51" t="s">
        <v>481</v>
      </c>
      <c r="C9" s="56">
        <v>18935142.4047</v>
      </c>
      <c r="D9" s="141">
        <v>20014510.8715</v>
      </c>
    </row>
    <row r="10" spans="1:5" x14ac:dyDescent="0.2">
      <c r="A10" s="55">
        <v>1113</v>
      </c>
      <c r="B10" s="51" t="s">
        <v>482</v>
      </c>
      <c r="C10" s="56">
        <v>0</v>
      </c>
      <c r="D10" s="141">
        <v>0</v>
      </c>
    </row>
    <row r="11" spans="1:5" x14ac:dyDescent="0.2">
      <c r="A11" s="55">
        <v>1114</v>
      </c>
      <c r="B11" s="51" t="s">
        <v>73</v>
      </c>
      <c r="C11" s="56">
        <v>4621782.3500000006</v>
      </c>
      <c r="D11" s="141">
        <v>12640734.01</v>
      </c>
    </row>
    <row r="12" spans="1:5" x14ac:dyDescent="0.2">
      <c r="A12" s="55">
        <v>1115</v>
      </c>
      <c r="B12" s="51" t="s">
        <v>74</v>
      </c>
      <c r="C12" s="56">
        <v>0</v>
      </c>
      <c r="D12" s="141">
        <v>0</v>
      </c>
    </row>
    <row r="13" spans="1:5" x14ac:dyDescent="0.2">
      <c r="A13" s="55">
        <v>1116</v>
      </c>
      <c r="B13" s="51" t="s">
        <v>483</v>
      </c>
      <c r="C13" s="56">
        <v>0</v>
      </c>
      <c r="D13" s="141">
        <v>0</v>
      </c>
    </row>
    <row r="14" spans="1:5" x14ac:dyDescent="0.2">
      <c r="A14" s="55">
        <v>1119</v>
      </c>
      <c r="B14" s="51" t="s">
        <v>484</v>
      </c>
      <c r="C14" s="56">
        <v>0</v>
      </c>
      <c r="D14" s="141">
        <v>0</v>
      </c>
    </row>
    <row r="15" spans="1:5" x14ac:dyDescent="0.2">
      <c r="A15" s="62">
        <v>1110</v>
      </c>
      <c r="B15" s="63" t="s">
        <v>485</v>
      </c>
      <c r="C15" s="124">
        <v>23571924.754700001</v>
      </c>
      <c r="D15" s="141">
        <v>32655244.881499998</v>
      </c>
    </row>
    <row r="18" spans="1:8" x14ac:dyDescent="0.2">
      <c r="A18" s="53" t="s">
        <v>486</v>
      </c>
      <c r="B18" s="53"/>
      <c r="C18" s="53"/>
      <c r="D18" s="53"/>
      <c r="E18" s="137"/>
    </row>
    <row r="19" spans="1:8" x14ac:dyDescent="0.2">
      <c r="A19" s="54" t="s">
        <v>69</v>
      </c>
      <c r="B19" s="54" t="s">
        <v>70</v>
      </c>
      <c r="C19" s="54" t="s">
        <v>71</v>
      </c>
      <c r="D19" s="54" t="s">
        <v>487</v>
      </c>
      <c r="E19" s="139" t="s">
        <v>488</v>
      </c>
    </row>
    <row r="20" spans="1:8" x14ac:dyDescent="0.2">
      <c r="A20" s="55">
        <v>1230</v>
      </c>
      <c r="B20" s="51" t="s">
        <v>122</v>
      </c>
      <c r="C20" s="56">
        <v>0</v>
      </c>
      <c r="D20" s="134">
        <f t="shared" ref="D20:D42" si="0">IF(C20&gt;0,H20/C20,0)</f>
        <v>0</v>
      </c>
      <c r="E20" s="140">
        <f>SUM(E21:E27)</f>
        <v>0</v>
      </c>
      <c r="G20" s="141"/>
      <c r="H20" s="135">
        <v>0</v>
      </c>
    </row>
    <row r="21" spans="1:8" x14ac:dyDescent="0.2">
      <c r="A21" s="55">
        <v>1231</v>
      </c>
      <c r="B21" s="51" t="s">
        <v>123</v>
      </c>
      <c r="C21" s="56">
        <v>0</v>
      </c>
      <c r="D21" s="134">
        <f t="shared" si="0"/>
        <v>0</v>
      </c>
      <c r="E21" s="140">
        <v>0</v>
      </c>
      <c r="H21" s="135">
        <v>0</v>
      </c>
    </row>
    <row r="22" spans="1:8" x14ac:dyDescent="0.2">
      <c r="A22" s="55">
        <v>1232</v>
      </c>
      <c r="B22" s="51" t="s">
        <v>124</v>
      </c>
      <c r="C22" s="56">
        <v>0</v>
      </c>
      <c r="D22" s="134">
        <f t="shared" si="0"/>
        <v>0</v>
      </c>
      <c r="E22" s="140">
        <v>0</v>
      </c>
      <c r="H22" s="135">
        <v>0</v>
      </c>
    </row>
    <row r="23" spans="1:8" x14ac:dyDescent="0.2">
      <c r="A23" s="55">
        <v>1233</v>
      </c>
      <c r="B23" s="51" t="s">
        <v>125</v>
      </c>
      <c r="C23" s="56">
        <v>0</v>
      </c>
      <c r="D23" s="134">
        <f t="shared" si="0"/>
        <v>0</v>
      </c>
      <c r="E23" s="140">
        <v>0</v>
      </c>
      <c r="H23" s="135">
        <v>0</v>
      </c>
    </row>
    <row r="24" spans="1:8" x14ac:dyDescent="0.2">
      <c r="A24" s="55">
        <v>1234</v>
      </c>
      <c r="B24" s="51" t="s">
        <v>126</v>
      </c>
      <c r="C24" s="56">
        <v>0</v>
      </c>
      <c r="D24" s="134">
        <f t="shared" si="0"/>
        <v>0</v>
      </c>
      <c r="E24" s="140">
        <v>0</v>
      </c>
      <c r="H24" s="135">
        <v>0</v>
      </c>
    </row>
    <row r="25" spans="1:8" x14ac:dyDescent="0.2">
      <c r="A25" s="55">
        <v>1235</v>
      </c>
      <c r="B25" s="51" t="s">
        <v>127</v>
      </c>
      <c r="C25" s="56">
        <v>0</v>
      </c>
      <c r="D25" s="134">
        <f t="shared" si="0"/>
        <v>0</v>
      </c>
      <c r="E25" s="140">
        <v>0</v>
      </c>
      <c r="H25" s="135">
        <v>0</v>
      </c>
    </row>
    <row r="26" spans="1:8" x14ac:dyDescent="0.2">
      <c r="A26" s="55">
        <v>1236</v>
      </c>
      <c r="B26" s="51" t="s">
        <v>128</v>
      </c>
      <c r="C26" s="56">
        <v>0</v>
      </c>
      <c r="D26" s="134">
        <f t="shared" si="0"/>
        <v>0</v>
      </c>
      <c r="E26" s="140">
        <v>0</v>
      </c>
      <c r="H26" s="135">
        <v>0</v>
      </c>
    </row>
    <row r="27" spans="1:8" x14ac:dyDescent="0.2">
      <c r="A27" s="55">
        <v>1239</v>
      </c>
      <c r="B27" s="51" t="s">
        <v>129</v>
      </c>
      <c r="C27" s="56">
        <v>0</v>
      </c>
      <c r="D27" s="134">
        <f t="shared" si="0"/>
        <v>0</v>
      </c>
      <c r="E27" s="140">
        <v>0</v>
      </c>
      <c r="H27" s="135">
        <v>0</v>
      </c>
    </row>
    <row r="28" spans="1:8" x14ac:dyDescent="0.2">
      <c r="A28" s="55">
        <v>1240</v>
      </c>
      <c r="B28" s="51" t="s">
        <v>130</v>
      </c>
      <c r="C28" s="56">
        <v>14002276.310000001</v>
      </c>
      <c r="D28" s="134">
        <f t="shared" si="0"/>
        <v>0.99999999999999922</v>
      </c>
      <c r="E28" s="140">
        <f>SUM(E29:E36)</f>
        <v>11058108.120000001</v>
      </c>
      <c r="H28" s="135">
        <v>14002276.309999989</v>
      </c>
    </row>
    <row r="29" spans="1:8" x14ac:dyDescent="0.2">
      <c r="A29" s="55">
        <v>1241</v>
      </c>
      <c r="B29" s="51" t="s">
        <v>131</v>
      </c>
      <c r="C29" s="56">
        <v>516838.12000000011</v>
      </c>
      <c r="D29" s="134">
        <f t="shared" si="0"/>
        <v>1</v>
      </c>
      <c r="E29" s="140">
        <v>111285.05</v>
      </c>
      <c r="H29" s="135">
        <v>516838.12000000011</v>
      </c>
    </row>
    <row r="30" spans="1:8" x14ac:dyDescent="0.2">
      <c r="A30" s="55">
        <v>1242</v>
      </c>
      <c r="B30" s="51" t="s">
        <v>132</v>
      </c>
      <c r="C30" s="56">
        <v>527807.39</v>
      </c>
      <c r="D30" s="134">
        <f t="shared" si="0"/>
        <v>1</v>
      </c>
      <c r="E30" s="140">
        <v>0</v>
      </c>
      <c r="H30" s="135">
        <v>527807.39</v>
      </c>
    </row>
    <row r="31" spans="1:8" x14ac:dyDescent="0.2">
      <c r="A31" s="55">
        <v>1243</v>
      </c>
      <c r="B31" s="51" t="s">
        <v>133</v>
      </c>
      <c r="C31" s="56">
        <v>83520</v>
      </c>
      <c r="D31" s="134">
        <f t="shared" si="0"/>
        <v>1</v>
      </c>
      <c r="E31" s="140">
        <v>83520</v>
      </c>
      <c r="H31" s="135">
        <v>83520</v>
      </c>
    </row>
    <row r="32" spans="1:8" x14ac:dyDescent="0.2">
      <c r="A32" s="55">
        <v>1244</v>
      </c>
      <c r="B32" s="51" t="s">
        <v>134</v>
      </c>
      <c r="C32" s="56">
        <v>27972830.100000001</v>
      </c>
      <c r="D32" s="134">
        <f t="shared" si="0"/>
        <v>0.99999999999999956</v>
      </c>
      <c r="E32" s="140">
        <v>10863303.07</v>
      </c>
      <c r="H32" s="135">
        <v>27972830.09999999</v>
      </c>
    </row>
    <row r="33" spans="1:8" x14ac:dyDescent="0.2">
      <c r="A33" s="55">
        <v>1245</v>
      </c>
      <c r="B33" s="51" t="s">
        <v>135</v>
      </c>
      <c r="C33" s="56">
        <v>-8887.58</v>
      </c>
      <c r="D33" s="134">
        <f t="shared" si="0"/>
        <v>0</v>
      </c>
      <c r="E33" s="140">
        <v>0</v>
      </c>
      <c r="H33" s="135">
        <v>-8887.58</v>
      </c>
    </row>
    <row r="34" spans="1:8" x14ac:dyDescent="0.2">
      <c r="A34" s="55">
        <v>1246</v>
      </c>
      <c r="B34" s="51" t="s">
        <v>136</v>
      </c>
      <c r="C34" s="56">
        <v>-15089831.720000001</v>
      </c>
      <c r="D34" s="134">
        <f t="shared" si="0"/>
        <v>0</v>
      </c>
      <c r="E34" s="140">
        <v>0</v>
      </c>
      <c r="H34" s="135">
        <v>-15089831.720000001</v>
      </c>
    </row>
    <row r="35" spans="1:8" x14ac:dyDescent="0.2">
      <c r="A35" s="55">
        <v>1247</v>
      </c>
      <c r="B35" s="51" t="s">
        <v>137</v>
      </c>
      <c r="C35" s="56">
        <v>0</v>
      </c>
      <c r="D35" s="134">
        <f t="shared" si="0"/>
        <v>0</v>
      </c>
      <c r="E35" s="140">
        <v>0</v>
      </c>
      <c r="H35" s="135">
        <v>0</v>
      </c>
    </row>
    <row r="36" spans="1:8" x14ac:dyDescent="0.2">
      <c r="A36" s="55">
        <v>1248</v>
      </c>
      <c r="B36" s="51" t="s">
        <v>138</v>
      </c>
      <c r="C36" s="56">
        <v>0</v>
      </c>
      <c r="D36" s="134">
        <f t="shared" si="0"/>
        <v>0</v>
      </c>
      <c r="E36" s="140">
        <v>0</v>
      </c>
      <c r="H36" s="135">
        <v>0</v>
      </c>
    </row>
    <row r="37" spans="1:8" x14ac:dyDescent="0.2">
      <c r="A37" s="55">
        <v>1250</v>
      </c>
      <c r="B37" s="51" t="s">
        <v>142</v>
      </c>
      <c r="C37" s="56">
        <v>611853.43000000005</v>
      </c>
      <c r="D37" s="134">
        <f t="shared" si="0"/>
        <v>0.99999999999999978</v>
      </c>
      <c r="E37" s="140">
        <f>SUM(E38:E42)</f>
        <v>624955.92999999993</v>
      </c>
      <c r="H37" s="135">
        <v>611853.42999999993</v>
      </c>
    </row>
    <row r="38" spans="1:8" x14ac:dyDescent="0.2">
      <c r="A38" s="55">
        <v>1251</v>
      </c>
      <c r="B38" s="51" t="s">
        <v>143</v>
      </c>
      <c r="C38" s="56">
        <v>611853.43000000005</v>
      </c>
      <c r="D38" s="134">
        <f t="shared" si="0"/>
        <v>0.99999999999999978</v>
      </c>
      <c r="E38" s="140">
        <v>44660</v>
      </c>
      <c r="H38" s="135">
        <v>611853.42999999993</v>
      </c>
    </row>
    <row r="39" spans="1:8" x14ac:dyDescent="0.2">
      <c r="A39" s="55">
        <v>1252</v>
      </c>
      <c r="B39" s="51" t="s">
        <v>144</v>
      </c>
      <c r="C39" s="56">
        <v>0</v>
      </c>
      <c r="D39" s="134">
        <f t="shared" si="0"/>
        <v>0</v>
      </c>
      <c r="E39" s="140">
        <v>0</v>
      </c>
      <c r="H39" s="135">
        <v>0</v>
      </c>
    </row>
    <row r="40" spans="1:8" x14ac:dyDescent="0.2">
      <c r="A40" s="55">
        <v>1253</v>
      </c>
      <c r="B40" s="51" t="s">
        <v>145</v>
      </c>
      <c r="C40" s="56">
        <v>0</v>
      </c>
      <c r="D40" s="134">
        <f t="shared" si="0"/>
        <v>0</v>
      </c>
      <c r="E40" s="140">
        <v>0</v>
      </c>
      <c r="H40" s="135">
        <v>0</v>
      </c>
    </row>
    <row r="41" spans="1:8" x14ac:dyDescent="0.2">
      <c r="A41" s="55">
        <v>1254</v>
      </c>
      <c r="B41" s="51" t="s">
        <v>146</v>
      </c>
      <c r="C41" s="56">
        <v>0</v>
      </c>
      <c r="D41" s="134">
        <f t="shared" si="0"/>
        <v>0</v>
      </c>
      <c r="E41" s="140">
        <v>580295.92999999993</v>
      </c>
      <c r="H41" s="135">
        <v>0</v>
      </c>
    </row>
    <row r="42" spans="1:8" x14ac:dyDescent="0.2">
      <c r="A42" s="55">
        <v>1259</v>
      </c>
      <c r="B42" s="51" t="s">
        <v>147</v>
      </c>
      <c r="C42" s="56">
        <v>0</v>
      </c>
      <c r="D42" s="134">
        <f t="shared" si="0"/>
        <v>0</v>
      </c>
      <c r="E42" s="140">
        <v>0</v>
      </c>
      <c r="H42" s="135">
        <v>0</v>
      </c>
    </row>
    <row r="44" spans="1:8" x14ac:dyDescent="0.2">
      <c r="A44" s="53" t="s">
        <v>489</v>
      </c>
      <c r="B44" s="53"/>
      <c r="C44" s="53"/>
      <c r="D44" s="53"/>
    </row>
    <row r="45" spans="1:8" x14ac:dyDescent="0.2">
      <c r="A45" s="54" t="s">
        <v>69</v>
      </c>
      <c r="B45" s="54" t="s">
        <v>70</v>
      </c>
      <c r="C45" s="131" t="s">
        <v>490</v>
      </c>
      <c r="D45" s="131" t="s">
        <v>478</v>
      </c>
    </row>
    <row r="46" spans="1:8" x14ac:dyDescent="0.2">
      <c r="A46" s="62">
        <v>5500</v>
      </c>
      <c r="B46" s="63" t="s">
        <v>415</v>
      </c>
      <c r="C46" s="141">
        <v>0</v>
      </c>
      <c r="D46" s="56">
        <v>6270104.6900000004</v>
      </c>
    </row>
    <row r="47" spans="1:8" x14ac:dyDescent="0.2">
      <c r="A47" s="55">
        <v>5510</v>
      </c>
      <c r="B47" s="51" t="s">
        <v>416</v>
      </c>
      <c r="C47" s="141">
        <v>0</v>
      </c>
      <c r="D47" s="56">
        <v>6146838.0700000003</v>
      </c>
    </row>
    <row r="48" spans="1:8" x14ac:dyDescent="0.2">
      <c r="A48" s="55">
        <v>5511</v>
      </c>
      <c r="B48" s="51" t="s">
        <v>417</v>
      </c>
      <c r="C48" s="141">
        <v>0</v>
      </c>
      <c r="D48" s="56">
        <v>0</v>
      </c>
    </row>
    <row r="49" spans="1:4" x14ac:dyDescent="0.2">
      <c r="A49" s="55">
        <v>5512</v>
      </c>
      <c r="B49" s="51" t="s">
        <v>418</v>
      </c>
      <c r="C49" s="141">
        <v>0</v>
      </c>
      <c r="D49" s="56">
        <v>0</v>
      </c>
    </row>
    <row r="50" spans="1:4" x14ac:dyDescent="0.2">
      <c r="A50" s="55">
        <v>5513</v>
      </c>
      <c r="B50" s="51" t="s">
        <v>419</v>
      </c>
      <c r="C50" s="141">
        <v>0</v>
      </c>
      <c r="D50" s="56">
        <v>101461.55</v>
      </c>
    </row>
    <row r="51" spans="1:4" x14ac:dyDescent="0.2">
      <c r="A51" s="55">
        <v>5514</v>
      </c>
      <c r="B51" s="51" t="s">
        <v>420</v>
      </c>
      <c r="C51" s="141">
        <v>0</v>
      </c>
      <c r="D51" s="56">
        <v>0</v>
      </c>
    </row>
    <row r="52" spans="1:4" x14ac:dyDescent="0.2">
      <c r="A52" s="55">
        <v>5515</v>
      </c>
      <c r="B52" s="51" t="s">
        <v>421</v>
      </c>
      <c r="C52" s="141">
        <v>0</v>
      </c>
      <c r="D52" s="56">
        <v>5156528.78</v>
      </c>
    </row>
    <row r="53" spans="1:4" x14ac:dyDescent="0.2">
      <c r="A53" s="55">
        <v>5516</v>
      </c>
      <c r="B53" s="51" t="s">
        <v>422</v>
      </c>
      <c r="C53" s="141">
        <v>0</v>
      </c>
      <c r="D53" s="56">
        <v>0</v>
      </c>
    </row>
    <row r="54" spans="1:4" x14ac:dyDescent="0.2">
      <c r="A54" s="55">
        <v>5517</v>
      </c>
      <c r="B54" s="51" t="s">
        <v>423</v>
      </c>
      <c r="C54" s="141">
        <v>0</v>
      </c>
      <c r="D54" s="56">
        <v>888847.74</v>
      </c>
    </row>
    <row r="55" spans="1:4" x14ac:dyDescent="0.2">
      <c r="A55" s="55">
        <v>5518</v>
      </c>
      <c r="B55" s="51" t="s">
        <v>424</v>
      </c>
      <c r="C55" s="141">
        <v>0</v>
      </c>
      <c r="D55" s="56">
        <v>0</v>
      </c>
    </row>
    <row r="56" spans="1:4" x14ac:dyDescent="0.2">
      <c r="A56" s="55">
        <v>5520</v>
      </c>
      <c r="B56" s="51" t="s">
        <v>425</v>
      </c>
      <c r="C56" s="141">
        <v>0</v>
      </c>
      <c r="D56" s="56">
        <v>0</v>
      </c>
    </row>
    <row r="57" spans="1:4" x14ac:dyDescent="0.2">
      <c r="A57" s="55">
        <v>5521</v>
      </c>
      <c r="B57" s="51" t="s">
        <v>426</v>
      </c>
      <c r="C57" s="141">
        <v>0</v>
      </c>
      <c r="D57" s="56">
        <v>0</v>
      </c>
    </row>
    <row r="58" spans="1:4" x14ac:dyDescent="0.2">
      <c r="A58" s="55">
        <v>5522</v>
      </c>
      <c r="B58" s="51" t="s">
        <v>427</v>
      </c>
      <c r="C58" s="141">
        <v>0</v>
      </c>
      <c r="D58" s="56">
        <v>0</v>
      </c>
    </row>
    <row r="59" spans="1:4" x14ac:dyDescent="0.2">
      <c r="A59" s="55">
        <v>5530</v>
      </c>
      <c r="B59" s="51" t="s">
        <v>428</v>
      </c>
      <c r="C59" s="141">
        <v>0</v>
      </c>
      <c r="D59" s="56">
        <v>0</v>
      </c>
    </row>
    <row r="60" spans="1:4" x14ac:dyDescent="0.2">
      <c r="A60" s="55">
        <v>5531</v>
      </c>
      <c r="B60" s="51" t="s">
        <v>429</v>
      </c>
      <c r="C60" s="141">
        <v>0</v>
      </c>
      <c r="D60" s="56">
        <v>0</v>
      </c>
    </row>
    <row r="61" spans="1:4" x14ac:dyDescent="0.2">
      <c r="A61" s="55">
        <v>5532</v>
      </c>
      <c r="B61" s="51" t="s">
        <v>430</v>
      </c>
      <c r="C61" s="141">
        <v>0</v>
      </c>
      <c r="D61" s="56">
        <v>0</v>
      </c>
    </row>
    <row r="62" spans="1:4" x14ac:dyDescent="0.2">
      <c r="A62" s="55">
        <v>5533</v>
      </c>
      <c r="B62" s="51" t="s">
        <v>431</v>
      </c>
      <c r="C62" s="141">
        <v>0</v>
      </c>
      <c r="D62" s="56">
        <v>0</v>
      </c>
    </row>
    <row r="63" spans="1:4" x14ac:dyDescent="0.2">
      <c r="A63" s="55">
        <v>5534</v>
      </c>
      <c r="B63" s="51" t="s">
        <v>432</v>
      </c>
      <c r="C63" s="141">
        <v>0</v>
      </c>
      <c r="D63" s="56">
        <v>0</v>
      </c>
    </row>
    <row r="64" spans="1:4" x14ac:dyDescent="0.2">
      <c r="A64" s="55">
        <v>5535</v>
      </c>
      <c r="B64" s="51" t="s">
        <v>433</v>
      </c>
      <c r="C64" s="141">
        <v>0</v>
      </c>
      <c r="D64" s="56">
        <v>0</v>
      </c>
    </row>
    <row r="65" spans="1:4" x14ac:dyDescent="0.2">
      <c r="A65" s="55">
        <v>5540</v>
      </c>
      <c r="B65" s="51" t="s">
        <v>434</v>
      </c>
      <c r="C65" s="141">
        <v>0</v>
      </c>
      <c r="D65" s="56">
        <v>0</v>
      </c>
    </row>
    <row r="66" spans="1:4" x14ac:dyDescent="0.2">
      <c r="A66" s="55">
        <v>5541</v>
      </c>
      <c r="B66" s="51" t="s">
        <v>434</v>
      </c>
      <c r="C66" s="141">
        <v>0</v>
      </c>
      <c r="D66" s="56">
        <v>0</v>
      </c>
    </row>
    <row r="67" spans="1:4" x14ac:dyDescent="0.2">
      <c r="A67" s="55">
        <v>5550</v>
      </c>
      <c r="B67" s="51" t="s">
        <v>435</v>
      </c>
      <c r="C67" s="141">
        <v>0</v>
      </c>
      <c r="D67" s="56">
        <v>0</v>
      </c>
    </row>
    <row r="68" spans="1:4" x14ac:dyDescent="0.2">
      <c r="A68" s="55">
        <v>5551</v>
      </c>
      <c r="B68" s="51" t="s">
        <v>435</v>
      </c>
      <c r="C68" s="141">
        <v>0</v>
      </c>
      <c r="D68" s="56">
        <v>0</v>
      </c>
    </row>
    <row r="69" spans="1:4" x14ac:dyDescent="0.2">
      <c r="A69" s="55">
        <v>5590</v>
      </c>
      <c r="B69" s="51" t="s">
        <v>436</v>
      </c>
      <c r="C69" s="141">
        <v>0</v>
      </c>
      <c r="D69" s="56">
        <v>123266.62</v>
      </c>
    </row>
    <row r="70" spans="1:4" x14ac:dyDescent="0.2">
      <c r="A70" s="55">
        <v>5591</v>
      </c>
      <c r="B70" s="51" t="s">
        <v>437</v>
      </c>
      <c r="C70" s="141">
        <v>0</v>
      </c>
      <c r="D70" s="56">
        <v>0</v>
      </c>
    </row>
    <row r="71" spans="1:4" x14ac:dyDescent="0.2">
      <c r="A71" s="55">
        <v>5592</v>
      </c>
      <c r="B71" s="51" t="s">
        <v>438</v>
      </c>
      <c r="C71" s="141">
        <v>0</v>
      </c>
      <c r="D71" s="56">
        <v>0</v>
      </c>
    </row>
    <row r="72" spans="1:4" x14ac:dyDescent="0.2">
      <c r="A72" s="55">
        <v>5593</v>
      </c>
      <c r="B72" s="51" t="s">
        <v>439</v>
      </c>
      <c r="C72" s="141">
        <v>0</v>
      </c>
      <c r="D72" s="56">
        <v>0</v>
      </c>
    </row>
    <row r="73" spans="1:4" x14ac:dyDescent="0.2">
      <c r="A73" s="55">
        <v>5594</v>
      </c>
      <c r="B73" s="51" t="s">
        <v>491</v>
      </c>
      <c r="C73" s="141">
        <v>0</v>
      </c>
      <c r="D73" s="56">
        <v>0</v>
      </c>
    </row>
    <row r="74" spans="1:4" x14ac:dyDescent="0.2">
      <c r="A74" s="55">
        <v>5595</v>
      </c>
      <c r="B74" s="51" t="s">
        <v>441</v>
      </c>
      <c r="C74" s="141">
        <v>0</v>
      </c>
      <c r="D74" s="56">
        <v>0</v>
      </c>
    </row>
    <row r="75" spans="1:4" x14ac:dyDescent="0.2">
      <c r="A75" s="55">
        <v>5596</v>
      </c>
      <c r="B75" s="51" t="s">
        <v>330</v>
      </c>
      <c r="C75" s="141">
        <v>0</v>
      </c>
      <c r="D75" s="56">
        <v>0</v>
      </c>
    </row>
    <row r="76" spans="1:4" x14ac:dyDescent="0.2">
      <c r="A76" s="55">
        <v>5597</v>
      </c>
      <c r="B76" s="51" t="s">
        <v>442</v>
      </c>
      <c r="C76" s="141">
        <v>0</v>
      </c>
      <c r="D76" s="56">
        <v>0</v>
      </c>
    </row>
    <row r="77" spans="1:4" x14ac:dyDescent="0.2">
      <c r="A77" s="55">
        <v>5599</v>
      </c>
      <c r="B77" s="51" t="s">
        <v>444</v>
      </c>
      <c r="C77" s="141">
        <v>0</v>
      </c>
      <c r="D77" s="56">
        <v>123266.62</v>
      </c>
    </row>
    <row r="78" spans="1:4" x14ac:dyDescent="0.2">
      <c r="A78" s="62">
        <v>5600</v>
      </c>
      <c r="B78" s="63" t="s">
        <v>445</v>
      </c>
      <c r="C78" s="141">
        <v>0</v>
      </c>
      <c r="D78" s="56">
        <v>0</v>
      </c>
    </row>
    <row r="79" spans="1:4" x14ac:dyDescent="0.2">
      <c r="A79" s="55">
        <v>5610</v>
      </c>
      <c r="B79" s="51" t="s">
        <v>446</v>
      </c>
      <c r="C79" s="141">
        <v>0</v>
      </c>
      <c r="D79" s="56">
        <v>0</v>
      </c>
    </row>
    <row r="80" spans="1:4" x14ac:dyDescent="0.2">
      <c r="A80" s="55">
        <v>5611</v>
      </c>
      <c r="B80" s="51" t="s">
        <v>447</v>
      </c>
      <c r="C80" s="141">
        <v>0</v>
      </c>
      <c r="D80" s="56">
        <v>0</v>
      </c>
    </row>
  </sheetData>
  <mergeCells count="3">
    <mergeCell ref="A1:C1"/>
    <mergeCell ref="A2:C2"/>
    <mergeCell ref="A3:C3"/>
  </mergeCells>
  <dataValidations disablePrompts="1" count="3">
    <dataValidation showInputMessage="1" showErrorMessage="1" prompt="Importe final del periodo que corresponde la información financiera trimestral que se presenta." sqref="C7 C19 D45" xr:uid="{00000000-0002-0000-0700-000000000000}"/>
    <dataValidation showInputMessage="1" showErrorMessage="1" prompt="Saldo al 31 de diciembre del año anterior que se presenta" sqref="D7" xr:uid="{00000000-0002-0000-0700-000001000000}"/>
    <dataValidation showInputMessage="1" showErrorMessage="1" prompt="Importe del trimestre anterior." sqref="C45" xr:uid="{00000000-0002-0000-0700-000002000000}"/>
  </dataValidation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9" sqref="B9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4" width="11.42578125" style="2" hidden="1" customWidth="1"/>
    <col min="5" max="16384" width="11.42578125" style="2" hidden="1"/>
  </cols>
  <sheetData>
    <row r="2" spans="1:2" ht="15" customHeight="1" x14ac:dyDescent="0.2">
      <c r="A2" s="27" t="s">
        <v>206</v>
      </c>
      <c r="B2" s="25" t="s">
        <v>207</v>
      </c>
    </row>
    <row r="3" spans="1:2" x14ac:dyDescent="0.2">
      <c r="B3" s="4"/>
    </row>
    <row r="4" spans="1:2" ht="14.1" customHeight="1" x14ac:dyDescent="0.2">
      <c r="A4" s="117" t="s">
        <v>52</v>
      </c>
      <c r="B4" s="28" t="s">
        <v>208</v>
      </c>
    </row>
    <row r="5" spans="1:2" ht="14.1" customHeight="1" x14ac:dyDescent="0.2">
      <c r="B5" s="28" t="s">
        <v>209</v>
      </c>
    </row>
    <row r="6" spans="1:2" ht="14.1" customHeight="1" x14ac:dyDescent="0.2">
      <c r="B6" s="28" t="s">
        <v>492</v>
      </c>
    </row>
    <row r="7" spans="1:2" ht="14.1" customHeight="1" x14ac:dyDescent="0.2">
      <c r="B7" s="28" t="s">
        <v>493</v>
      </c>
    </row>
    <row r="9" spans="1:2" ht="15" customHeight="1" x14ac:dyDescent="0.2">
      <c r="A9" s="117" t="s">
        <v>54</v>
      </c>
      <c r="B9" s="26" t="s">
        <v>494</v>
      </c>
    </row>
    <row r="10" spans="1:2" ht="15" customHeight="1" x14ac:dyDescent="0.2">
      <c r="B10" s="26" t="s">
        <v>495</v>
      </c>
    </row>
    <row r="11" spans="1:2" ht="15" customHeight="1" x14ac:dyDescent="0.2">
      <c r="B11" s="35" t="s">
        <v>496</v>
      </c>
    </row>
    <row r="13" spans="1:2" ht="15" customHeight="1" x14ac:dyDescent="0.2">
      <c r="A13" s="117" t="s">
        <v>56</v>
      </c>
      <c r="B13" s="28" t="s">
        <v>497</v>
      </c>
    </row>
    <row r="14" spans="1:2" x14ac:dyDescent="0.2">
      <c r="B14" s="28" t="s">
        <v>498</v>
      </c>
    </row>
  </sheetData>
  <pageMargins left="0.70866141732283472" right="0.70866141732283472" top="0.74803149606299213" bottom="0.74803149606299213" header="0.31496062992125978" footer="0.31496062992125978"/>
  <pageSetup scale="90" orientation="landscape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4" width="11.42578125" style="59" customWidth="1"/>
    <col min="5" max="16384" width="11.42578125" style="59"/>
  </cols>
  <sheetData>
    <row r="1" spans="1:3" s="58" customFormat="1" ht="18" customHeight="1" x14ac:dyDescent="0.25">
      <c r="A1" s="160" t="s">
        <v>499</v>
      </c>
      <c r="B1" s="161"/>
      <c r="C1" s="162"/>
    </row>
    <row r="2" spans="1:3" s="58" customFormat="1" ht="18" customHeight="1" x14ac:dyDescent="0.25">
      <c r="A2" s="163" t="s">
        <v>500</v>
      </c>
      <c r="B2" s="164"/>
      <c r="C2" s="165"/>
    </row>
    <row r="3" spans="1:3" s="58" customFormat="1" ht="18" customHeight="1" x14ac:dyDescent="0.25">
      <c r="A3" s="163" t="str">
        <f t="array" ref="A3">'Notas a los Edos Financieros'!A3:B3</f>
        <v>Correspondiente del 01 DE ENERO al 31 DE DICIEMBRE 2020</v>
      </c>
      <c r="B3" s="164"/>
      <c r="C3" s="165"/>
    </row>
    <row r="4" spans="1:3" s="60" customFormat="1" ht="18" customHeight="1" x14ac:dyDescent="0.25">
      <c r="A4" s="166" t="s">
        <v>501</v>
      </c>
      <c r="B4" s="153"/>
      <c r="C4" s="167"/>
    </row>
    <row r="5" spans="1:3" x14ac:dyDescent="0.2">
      <c r="A5" s="75" t="s">
        <v>502</v>
      </c>
      <c r="B5" s="75"/>
      <c r="C5" s="76">
        <v>143365980.97999999</v>
      </c>
    </row>
    <row r="6" spans="1:3" x14ac:dyDescent="0.2">
      <c r="A6" s="77"/>
      <c r="B6" s="78"/>
      <c r="C6" s="79"/>
    </row>
    <row r="7" spans="1:3" x14ac:dyDescent="0.2">
      <c r="A7" s="88" t="s">
        <v>503</v>
      </c>
      <c r="B7" s="88"/>
      <c r="C7" s="80">
        <f>SUM(C8:C13)</f>
        <v>1181230.2</v>
      </c>
    </row>
    <row r="8" spans="1:3" x14ac:dyDescent="0.2">
      <c r="A8" s="96" t="s">
        <v>504</v>
      </c>
      <c r="B8" s="95" t="s">
        <v>315</v>
      </c>
      <c r="C8" s="81">
        <v>972824.2</v>
      </c>
    </row>
    <row r="9" spans="1:3" x14ac:dyDescent="0.2">
      <c r="A9" s="82" t="s">
        <v>505</v>
      </c>
      <c r="B9" s="83" t="s">
        <v>506</v>
      </c>
      <c r="C9" s="81">
        <v>0</v>
      </c>
    </row>
    <row r="10" spans="1:3" x14ac:dyDescent="0.2">
      <c r="A10" s="82" t="s">
        <v>507</v>
      </c>
      <c r="B10" s="83" t="s">
        <v>324</v>
      </c>
      <c r="C10" s="81">
        <v>0</v>
      </c>
    </row>
    <row r="11" spans="1:3" x14ac:dyDescent="0.2">
      <c r="A11" s="82" t="s">
        <v>508</v>
      </c>
      <c r="B11" s="83" t="s">
        <v>325</v>
      </c>
      <c r="C11" s="81">
        <v>0</v>
      </c>
    </row>
    <row r="12" spans="1:3" x14ac:dyDescent="0.2">
      <c r="A12" s="82" t="s">
        <v>509</v>
      </c>
      <c r="B12" s="83" t="s">
        <v>326</v>
      </c>
      <c r="C12" s="81">
        <v>208406</v>
      </c>
    </row>
    <row r="13" spans="1:3" x14ac:dyDescent="0.2">
      <c r="A13" s="84" t="s">
        <v>510</v>
      </c>
      <c r="B13" s="85" t="s">
        <v>511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512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513</v>
      </c>
      <c r="C16" s="81">
        <v>0</v>
      </c>
    </row>
    <row r="17" spans="1:3" x14ac:dyDescent="0.2">
      <c r="A17" s="90">
        <v>3.2</v>
      </c>
      <c r="B17" s="83" t="s">
        <v>514</v>
      </c>
      <c r="C17" s="81">
        <v>0</v>
      </c>
    </row>
    <row r="18" spans="1:3" x14ac:dyDescent="0.2">
      <c r="A18" s="90">
        <v>3.3</v>
      </c>
      <c r="B18" s="85" t="s">
        <v>515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516</v>
      </c>
      <c r="B20" s="94"/>
      <c r="C20" s="76">
        <f>C5+C7-C15</f>
        <v>144547211.17999998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opLeftCell="A4" workbookViewId="0">
      <selection activeCell="C39" sqref="C39"/>
    </sheetView>
  </sheetViews>
  <sheetFormatPr baseColWidth="10" defaultColWidth="11.42578125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4" width="11.42578125" style="59" customWidth="1"/>
    <col min="5" max="16384" width="11.42578125" style="59"/>
  </cols>
  <sheetData>
    <row r="1" spans="1:3" s="61" customFormat="1" ht="18.95" customHeight="1" x14ac:dyDescent="0.25">
      <c r="A1" s="168" t="s">
        <v>499</v>
      </c>
      <c r="B1" s="161"/>
      <c r="C1" s="162"/>
    </row>
    <row r="2" spans="1:3" s="61" customFormat="1" ht="18.95" customHeight="1" x14ac:dyDescent="0.25">
      <c r="A2" s="169" t="s">
        <v>517</v>
      </c>
      <c r="B2" s="170"/>
      <c r="C2" s="165"/>
    </row>
    <row r="3" spans="1:3" s="61" customFormat="1" ht="18.95" customHeight="1" x14ac:dyDescent="0.25">
      <c r="A3" s="169" t="s">
        <v>6</v>
      </c>
      <c r="B3" s="170"/>
      <c r="C3" s="165"/>
    </row>
    <row r="4" spans="1:3" ht="15" x14ac:dyDescent="0.25">
      <c r="A4" s="166" t="s">
        <v>501</v>
      </c>
      <c r="B4" s="153"/>
      <c r="C4" s="167"/>
    </row>
    <row r="5" spans="1:3" x14ac:dyDescent="0.2">
      <c r="A5" s="105" t="s">
        <v>518</v>
      </c>
      <c r="B5" s="75"/>
      <c r="C5" s="98">
        <v>151819779.54719999</v>
      </c>
    </row>
    <row r="6" spans="1:3" x14ac:dyDescent="0.2">
      <c r="A6" s="99"/>
      <c r="B6" s="78"/>
      <c r="C6" s="100"/>
    </row>
    <row r="7" spans="1:3" x14ac:dyDescent="0.2">
      <c r="A7" s="88" t="s">
        <v>519</v>
      </c>
      <c r="B7" s="101"/>
      <c r="C7" s="80">
        <f>SUM(C8:C28)</f>
        <v>19723155.380000003</v>
      </c>
    </row>
    <row r="8" spans="1:3" x14ac:dyDescent="0.2">
      <c r="A8" s="106">
        <v>2.1</v>
      </c>
      <c r="B8" s="107" t="s">
        <v>346</v>
      </c>
      <c r="C8" s="108">
        <v>0</v>
      </c>
    </row>
    <row r="9" spans="1:3" x14ac:dyDescent="0.2">
      <c r="A9" s="106">
        <v>2.2000000000000002</v>
      </c>
      <c r="B9" s="107" t="s">
        <v>343</v>
      </c>
      <c r="C9" s="108">
        <v>0</v>
      </c>
    </row>
    <row r="10" spans="1:3" x14ac:dyDescent="0.2">
      <c r="A10" s="115">
        <v>2.2999999999999998</v>
      </c>
      <c r="B10" s="97" t="s">
        <v>131</v>
      </c>
      <c r="C10" s="108">
        <v>516838.12000000011</v>
      </c>
    </row>
    <row r="11" spans="1:3" x14ac:dyDescent="0.2">
      <c r="A11" s="115">
        <v>2.4</v>
      </c>
      <c r="B11" s="97" t="s">
        <v>132</v>
      </c>
      <c r="C11" s="108">
        <v>527807.39</v>
      </c>
    </row>
    <row r="12" spans="1:3" x14ac:dyDescent="0.2">
      <c r="A12" s="115">
        <v>2.5</v>
      </c>
      <c r="B12" s="97" t="s">
        <v>133</v>
      </c>
      <c r="C12" s="108">
        <v>83520</v>
      </c>
    </row>
    <row r="13" spans="1:3" x14ac:dyDescent="0.2">
      <c r="A13" s="115">
        <v>2.6</v>
      </c>
      <c r="B13" s="97" t="s">
        <v>134</v>
      </c>
      <c r="C13" s="108">
        <v>27972830.100000001</v>
      </c>
    </row>
    <row r="14" spans="1:3" x14ac:dyDescent="0.2">
      <c r="A14" s="115">
        <v>2.7</v>
      </c>
      <c r="B14" s="97" t="s">
        <v>135</v>
      </c>
      <c r="C14" s="108">
        <v>-8887.58</v>
      </c>
    </row>
    <row r="15" spans="1:3" x14ac:dyDescent="0.2">
      <c r="A15" s="115">
        <v>2.8</v>
      </c>
      <c r="B15" s="97" t="s">
        <v>136</v>
      </c>
      <c r="C15" s="108">
        <v>-15089831.720000001</v>
      </c>
    </row>
    <row r="16" spans="1:3" x14ac:dyDescent="0.2">
      <c r="A16" s="115">
        <v>2.9</v>
      </c>
      <c r="B16" s="97" t="s">
        <v>138</v>
      </c>
      <c r="C16" s="108">
        <v>0</v>
      </c>
    </row>
    <row r="17" spans="1:3" ht="45" customHeight="1" x14ac:dyDescent="0.2">
      <c r="A17" s="115" t="s">
        <v>520</v>
      </c>
      <c r="B17" s="97" t="s">
        <v>521</v>
      </c>
      <c r="C17" s="108">
        <v>0</v>
      </c>
    </row>
    <row r="18" spans="1:3" x14ac:dyDescent="0.2">
      <c r="A18" s="115" t="s">
        <v>522</v>
      </c>
      <c r="B18" s="97" t="s">
        <v>142</v>
      </c>
      <c r="C18" s="108">
        <v>611853.43000000005</v>
      </c>
    </row>
    <row r="19" spans="1:3" x14ac:dyDescent="0.2">
      <c r="A19" s="115" t="s">
        <v>523</v>
      </c>
      <c r="B19" s="97" t="s">
        <v>524</v>
      </c>
      <c r="C19" s="108">
        <v>0</v>
      </c>
    </row>
    <row r="20" spans="1:3" x14ac:dyDescent="0.2">
      <c r="A20" s="115" t="s">
        <v>525</v>
      </c>
      <c r="B20" s="97" t="s">
        <v>526</v>
      </c>
      <c r="C20" s="108">
        <v>0</v>
      </c>
    </row>
    <row r="21" spans="1:3" x14ac:dyDescent="0.2">
      <c r="A21" s="115" t="s">
        <v>527</v>
      </c>
      <c r="B21" s="97" t="s">
        <v>528</v>
      </c>
      <c r="C21" s="108">
        <v>0</v>
      </c>
    </row>
    <row r="22" spans="1:3" x14ac:dyDescent="0.2">
      <c r="A22" s="115" t="s">
        <v>529</v>
      </c>
      <c r="B22" s="97" t="s">
        <v>530</v>
      </c>
      <c r="C22" s="108">
        <v>0</v>
      </c>
    </row>
    <row r="23" spans="1:3" x14ac:dyDescent="0.2">
      <c r="A23" s="115" t="s">
        <v>531</v>
      </c>
      <c r="B23" s="97" t="s">
        <v>532</v>
      </c>
      <c r="C23" s="108">
        <v>0</v>
      </c>
    </row>
    <row r="24" spans="1:3" x14ac:dyDescent="0.2">
      <c r="A24" s="115" t="s">
        <v>533</v>
      </c>
      <c r="B24" s="97" t="s">
        <v>534</v>
      </c>
      <c r="C24" s="108">
        <v>0</v>
      </c>
    </row>
    <row r="25" spans="1:3" x14ac:dyDescent="0.2">
      <c r="A25" s="115" t="s">
        <v>535</v>
      </c>
      <c r="B25" s="97" t="s">
        <v>536</v>
      </c>
      <c r="C25" s="108">
        <v>0</v>
      </c>
    </row>
    <row r="26" spans="1:3" x14ac:dyDescent="0.2">
      <c r="A26" s="115" t="s">
        <v>537</v>
      </c>
      <c r="B26" s="97" t="s">
        <v>538</v>
      </c>
      <c r="C26" s="108">
        <v>0</v>
      </c>
    </row>
    <row r="27" spans="1:3" x14ac:dyDescent="0.2">
      <c r="A27" s="115" t="s">
        <v>539</v>
      </c>
      <c r="B27" s="97" t="s">
        <v>540</v>
      </c>
      <c r="C27" s="108">
        <v>5109025.6400000006</v>
      </c>
    </row>
    <row r="28" spans="1:3" x14ac:dyDescent="0.2">
      <c r="A28" s="115" t="s">
        <v>541</v>
      </c>
      <c r="B28" s="107" t="s">
        <v>542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543</v>
      </c>
      <c r="B30" s="112"/>
      <c r="C30" s="113">
        <f>SUM(C31:C37)</f>
        <v>6565669.6200000001</v>
      </c>
    </row>
    <row r="31" spans="1:3" x14ac:dyDescent="0.2">
      <c r="A31" s="115" t="s">
        <v>544</v>
      </c>
      <c r="B31" s="97" t="s">
        <v>416</v>
      </c>
      <c r="C31" s="108">
        <v>6146838.0700000003</v>
      </c>
    </row>
    <row r="32" spans="1:3" x14ac:dyDescent="0.2">
      <c r="A32" s="115" t="s">
        <v>545</v>
      </c>
      <c r="B32" s="97" t="s">
        <v>425</v>
      </c>
      <c r="C32" s="108">
        <v>0</v>
      </c>
    </row>
    <row r="33" spans="1:3" x14ac:dyDescent="0.2">
      <c r="A33" s="115" t="s">
        <v>546</v>
      </c>
      <c r="B33" s="97" t="s">
        <v>428</v>
      </c>
      <c r="C33" s="108">
        <v>0</v>
      </c>
    </row>
    <row r="34" spans="1:3" x14ac:dyDescent="0.2">
      <c r="A34" s="115" t="s">
        <v>547</v>
      </c>
      <c r="B34" s="97" t="s">
        <v>548</v>
      </c>
      <c r="C34" s="108">
        <v>0</v>
      </c>
    </row>
    <row r="35" spans="1:3" x14ac:dyDescent="0.2">
      <c r="A35" s="115" t="s">
        <v>549</v>
      </c>
      <c r="B35" s="97" t="s">
        <v>550</v>
      </c>
      <c r="C35" s="108">
        <v>0</v>
      </c>
    </row>
    <row r="36" spans="1:3" x14ac:dyDescent="0.2">
      <c r="A36" s="115" t="s">
        <v>551</v>
      </c>
      <c r="B36" s="97" t="s">
        <v>436</v>
      </c>
      <c r="C36" s="108">
        <v>123266.62</v>
      </c>
    </row>
    <row r="37" spans="1:3" x14ac:dyDescent="0.2">
      <c r="A37" s="115" t="s">
        <v>552</v>
      </c>
      <c r="B37" s="107" t="s">
        <v>553</v>
      </c>
      <c r="C37" s="114">
        <v>295564.93</v>
      </c>
    </row>
    <row r="38" spans="1:3" x14ac:dyDescent="0.2">
      <c r="A38" s="99"/>
      <c r="B38" s="102"/>
      <c r="C38" s="103"/>
    </row>
    <row r="39" spans="1:3" x14ac:dyDescent="0.2">
      <c r="A39" s="104" t="s">
        <v>554</v>
      </c>
      <c r="B39" s="75"/>
      <c r="C39" s="76">
        <f>C5-C7+C30</f>
        <v>138662293.7872</v>
      </c>
    </row>
    <row r="40" spans="1:3" x14ac:dyDescent="0.2">
      <c r="C40" s="132"/>
    </row>
    <row r="41" spans="1:3" x14ac:dyDescent="0.2">
      <c r="C41" s="132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tabSelected="1" workbookViewId="0">
      <selection activeCell="A47" sqref="A1:J47"/>
    </sheetView>
  </sheetViews>
  <sheetFormatPr baseColWidth="10" defaultColWidth="9.140625" defaultRowHeight="11.25" x14ac:dyDescent="0.2"/>
  <cols>
    <col min="1" max="1" width="10" style="51" customWidth="1"/>
    <col min="2" max="2" width="68.5703125" style="51" bestFit="1" customWidth="1"/>
    <col min="3" max="3" width="17.42578125" style="51" bestFit="1" customWidth="1"/>
    <col min="4" max="5" width="23.7109375" style="51" bestFit="1" customWidth="1"/>
    <col min="6" max="6" width="19.28515625" style="51" customWidth="1"/>
    <col min="7" max="7" width="20.5703125" style="51" customWidth="1"/>
    <col min="8" max="10" width="20.28515625" style="51" customWidth="1"/>
    <col min="11" max="11" width="9.140625" style="51" customWidth="1"/>
    <col min="12" max="16384" width="9.140625" style="51"/>
  </cols>
  <sheetData>
    <row r="1" spans="1:10" ht="18.95" customHeight="1" x14ac:dyDescent="0.2">
      <c r="A1" s="157" t="s">
        <v>0</v>
      </c>
      <c r="B1" s="158"/>
      <c r="C1" s="158"/>
      <c r="D1" s="158"/>
      <c r="E1" s="158"/>
      <c r="F1" s="158"/>
      <c r="G1" s="49" t="s">
        <v>1</v>
      </c>
      <c r="H1" s="50" t="s">
        <v>2</v>
      </c>
    </row>
    <row r="2" spans="1:10" ht="18.95" customHeight="1" x14ac:dyDescent="0.2">
      <c r="A2" s="157" t="s">
        <v>555</v>
      </c>
      <c r="B2" s="158"/>
      <c r="C2" s="158"/>
      <c r="D2" s="158"/>
      <c r="E2" s="158"/>
      <c r="F2" s="158"/>
      <c r="G2" s="49" t="s">
        <v>4</v>
      </c>
      <c r="H2" s="50" t="str">
        <f>'Notas a los Edos Financieros'!D2</f>
        <v>Trimestral</v>
      </c>
    </row>
    <row r="3" spans="1:10" ht="18.95" customHeight="1" x14ac:dyDescent="0.2">
      <c r="A3" s="171" t="s">
        <v>6</v>
      </c>
      <c r="B3" s="158"/>
      <c r="C3" s="158"/>
      <c r="D3" s="158"/>
      <c r="E3" s="158"/>
      <c r="F3" s="158"/>
      <c r="G3" s="49" t="s">
        <v>7</v>
      </c>
      <c r="H3" s="50">
        <f>'Notas a los Edos Financieros'!D3</f>
        <v>4</v>
      </c>
    </row>
    <row r="4" spans="1:10" x14ac:dyDescent="0.2">
      <c r="A4" s="52" t="s">
        <v>67</v>
      </c>
      <c r="B4" s="53"/>
      <c r="C4" s="53"/>
      <c r="D4" s="53"/>
      <c r="E4" s="53"/>
      <c r="F4" s="53"/>
      <c r="G4" s="53"/>
      <c r="H4" s="53"/>
    </row>
    <row r="7" spans="1:10" x14ac:dyDescent="0.2">
      <c r="A7" s="54" t="s">
        <v>69</v>
      </c>
      <c r="B7" s="54" t="s">
        <v>556</v>
      </c>
      <c r="C7" s="54" t="s">
        <v>479</v>
      </c>
      <c r="D7" s="54" t="s">
        <v>557</v>
      </c>
      <c r="E7" s="54" t="s">
        <v>558</v>
      </c>
      <c r="F7" s="54" t="s">
        <v>478</v>
      </c>
      <c r="G7" s="54" t="s">
        <v>559</v>
      </c>
      <c r="H7" s="54" t="s">
        <v>560</v>
      </c>
      <c r="I7" s="54" t="s">
        <v>561</v>
      </c>
      <c r="J7" s="54" t="s">
        <v>562</v>
      </c>
    </row>
    <row r="8" spans="1:10" s="63" customFormat="1" x14ac:dyDescent="0.2">
      <c r="A8" s="62">
        <v>7000</v>
      </c>
      <c r="B8" s="63" t="s">
        <v>563</v>
      </c>
    </row>
    <row r="9" spans="1:10" x14ac:dyDescent="0.2">
      <c r="A9" s="51">
        <v>7110</v>
      </c>
      <c r="B9" s="51" t="s">
        <v>559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564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565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566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567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568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569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570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571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572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573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574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575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576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577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578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579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580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581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582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583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584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585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586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587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588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589</v>
      </c>
    </row>
    <row r="36" spans="1:6" x14ac:dyDescent="0.2">
      <c r="A36" s="51">
        <v>8110</v>
      </c>
      <c r="B36" s="51" t="s">
        <v>590</v>
      </c>
      <c r="C36" s="56">
        <v>0</v>
      </c>
      <c r="D36" s="56">
        <v>39134149.399999999</v>
      </c>
      <c r="E36" s="56">
        <v>0</v>
      </c>
      <c r="F36" s="56">
        <v>39134149.399999999</v>
      </c>
    </row>
    <row r="37" spans="1:6" x14ac:dyDescent="0.2">
      <c r="A37" s="51">
        <v>8120</v>
      </c>
      <c r="B37" s="51" t="s">
        <v>591</v>
      </c>
      <c r="C37" s="56">
        <v>0</v>
      </c>
      <c r="D37" s="56">
        <v>149371684.78</v>
      </c>
      <c r="E37" s="56">
        <v>175759396.24000001</v>
      </c>
      <c r="F37" s="56">
        <v>26387711.460000001</v>
      </c>
    </row>
    <row r="38" spans="1:6" x14ac:dyDescent="0.2">
      <c r="A38" s="51">
        <v>8130</v>
      </c>
      <c r="B38" s="51" t="s">
        <v>592</v>
      </c>
      <c r="C38" s="56">
        <v>0</v>
      </c>
      <c r="D38" s="56">
        <v>136614251.80000001</v>
      </c>
      <c r="E38" s="56">
        <v>6010886.8799999999</v>
      </c>
      <c r="F38" s="56">
        <v>130603364.92</v>
      </c>
    </row>
    <row r="39" spans="1:6" x14ac:dyDescent="0.2">
      <c r="A39" s="51">
        <v>8140</v>
      </c>
      <c r="B39" s="51" t="s">
        <v>593</v>
      </c>
      <c r="C39" s="56">
        <v>0</v>
      </c>
      <c r="D39" s="56">
        <v>144565232.72</v>
      </c>
      <c r="E39" s="56">
        <v>143365980.97999999</v>
      </c>
      <c r="F39" s="56">
        <v>1199251.74</v>
      </c>
    </row>
    <row r="40" spans="1:6" x14ac:dyDescent="0.2">
      <c r="A40" s="51">
        <v>8150</v>
      </c>
      <c r="B40" s="51" t="s">
        <v>594</v>
      </c>
      <c r="C40" s="56">
        <v>0</v>
      </c>
      <c r="D40" s="56">
        <v>5183.08</v>
      </c>
      <c r="E40" s="56">
        <v>144554237.68000001</v>
      </c>
      <c r="F40" s="56">
        <v>-144549054.59999999</v>
      </c>
    </row>
    <row r="41" spans="1:6" x14ac:dyDescent="0.2">
      <c r="A41" s="51">
        <v>8210</v>
      </c>
      <c r="B41" s="51" t="s">
        <v>595</v>
      </c>
      <c r="C41" s="56">
        <v>0</v>
      </c>
      <c r="D41" s="56">
        <v>0</v>
      </c>
      <c r="E41" s="56">
        <v>39134149.494700007</v>
      </c>
      <c r="F41" s="56">
        <v>39134149.494700007</v>
      </c>
    </row>
    <row r="42" spans="1:6" x14ac:dyDescent="0.2">
      <c r="A42" s="51">
        <v>8220</v>
      </c>
      <c r="B42" s="51" t="s">
        <v>596</v>
      </c>
      <c r="C42" s="56">
        <v>0</v>
      </c>
      <c r="D42" s="56">
        <v>175748401.2947</v>
      </c>
      <c r="E42" s="56">
        <v>159173282.84799999</v>
      </c>
      <c r="F42" s="56">
        <v>16575118.446699999</v>
      </c>
    </row>
    <row r="43" spans="1:6" x14ac:dyDescent="0.2">
      <c r="A43" s="51">
        <v>8230</v>
      </c>
      <c r="B43" s="51" t="s">
        <v>597</v>
      </c>
      <c r="C43" s="56">
        <v>0</v>
      </c>
      <c r="D43" s="56">
        <v>5902747.2800000003</v>
      </c>
      <c r="E43" s="56">
        <v>136614251.80000001</v>
      </c>
      <c r="F43" s="56">
        <v>130711504.52</v>
      </c>
    </row>
    <row r="44" spans="1:6" x14ac:dyDescent="0.2">
      <c r="A44" s="51">
        <v>8240</v>
      </c>
      <c r="B44" s="51" t="s">
        <v>598</v>
      </c>
      <c r="C44" s="56">
        <v>0</v>
      </c>
      <c r="D44" s="56">
        <v>153270535.56799999</v>
      </c>
      <c r="E44" s="56">
        <v>151819779.54719999</v>
      </c>
      <c r="F44" s="56">
        <v>1450756.0208000001</v>
      </c>
    </row>
    <row r="45" spans="1:6" x14ac:dyDescent="0.2">
      <c r="A45" s="51">
        <v>8250</v>
      </c>
      <c r="B45" s="51" t="s">
        <v>599</v>
      </c>
      <c r="C45" s="56">
        <v>0</v>
      </c>
      <c r="D45" s="56">
        <v>151819779.54719999</v>
      </c>
      <c r="E45" s="56">
        <v>151402121.9172</v>
      </c>
      <c r="F45" s="56">
        <v>417657.63000000012</v>
      </c>
    </row>
    <row r="46" spans="1:6" x14ac:dyDescent="0.2">
      <c r="A46" s="51">
        <v>8260</v>
      </c>
      <c r="B46" s="51" t="s">
        <v>600</v>
      </c>
      <c r="C46" s="56">
        <v>0</v>
      </c>
      <c r="D46" s="56">
        <v>151402121.9172</v>
      </c>
      <c r="E46" s="56">
        <v>151402121.9172</v>
      </c>
      <c r="F46" s="56">
        <v>0</v>
      </c>
    </row>
    <row r="47" spans="1:6" x14ac:dyDescent="0.2">
      <c r="A47" s="51">
        <v>8270</v>
      </c>
      <c r="B47" s="51" t="s">
        <v>601</v>
      </c>
      <c r="C47" s="56">
        <v>0</v>
      </c>
      <c r="D47" s="56">
        <v>151402121.9172</v>
      </c>
      <c r="E47" s="56">
        <v>0</v>
      </c>
      <c r="F47" s="56">
        <v>151402121.9172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9" width="11.42578125" style="2" hidden="1" customWidth="1"/>
    <col min="10" max="16384" width="11.42578125" style="2" hidden="1"/>
  </cols>
  <sheetData>
    <row r="1" spans="1:8" ht="15" customHeight="1" x14ac:dyDescent="0.2">
      <c r="B1" s="128" t="s">
        <v>207</v>
      </c>
      <c r="C1" s="129"/>
      <c r="D1" s="129"/>
      <c r="E1" s="130"/>
    </row>
    <row r="2" spans="1:8" ht="15" customHeight="1" x14ac:dyDescent="0.2">
      <c r="A2" s="3" t="s">
        <v>602</v>
      </c>
    </row>
    <row r="3" spans="1:8" x14ac:dyDescent="0.2">
      <c r="A3" s="1"/>
    </row>
    <row r="4" spans="1:8" s="6" customFormat="1" x14ac:dyDescent="0.2">
      <c r="A4" s="5" t="s">
        <v>603</v>
      </c>
    </row>
    <row r="5" spans="1:8" s="6" customFormat="1" ht="39.950000000000003" customHeight="1" x14ac:dyDescent="0.2">
      <c r="A5" s="172" t="s">
        <v>604</v>
      </c>
      <c r="B5" s="173"/>
      <c r="C5" s="173"/>
      <c r="D5" s="173"/>
      <c r="E5" s="17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customHeight="1" x14ac:dyDescent="0.2">
      <c r="A7" s="8" t="s">
        <v>605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563</v>
      </c>
      <c r="B9" s="8"/>
      <c r="C9" s="8"/>
      <c r="D9" s="8"/>
    </row>
    <row r="10" spans="1:8" s="6" customFormat="1" ht="26.1" customHeight="1" x14ac:dyDescent="0.2">
      <c r="A10" s="121" t="s">
        <v>606</v>
      </c>
      <c r="B10" s="174" t="s">
        <v>607</v>
      </c>
      <c r="C10" s="173"/>
      <c r="D10" s="173"/>
      <c r="E10" s="173"/>
    </row>
    <row r="11" spans="1:8" s="6" customFormat="1" ht="12.95" customHeight="1" x14ac:dyDescent="0.2">
      <c r="A11" s="122" t="s">
        <v>608</v>
      </c>
      <c r="B11" s="9" t="s">
        <v>609</v>
      </c>
      <c r="C11" s="9"/>
      <c r="D11" s="9"/>
      <c r="E11" s="9"/>
    </row>
    <row r="12" spans="1:8" s="6" customFormat="1" ht="26.1" customHeight="1" x14ac:dyDescent="0.2">
      <c r="A12" s="122" t="s">
        <v>610</v>
      </c>
      <c r="B12" s="174" t="s">
        <v>611</v>
      </c>
      <c r="C12" s="173"/>
      <c r="D12" s="173"/>
      <c r="E12" s="173"/>
    </row>
    <row r="13" spans="1:8" s="6" customFormat="1" ht="26.1" customHeight="1" x14ac:dyDescent="0.2">
      <c r="A13" s="122" t="s">
        <v>612</v>
      </c>
      <c r="B13" s="174" t="s">
        <v>613</v>
      </c>
      <c r="C13" s="173"/>
      <c r="D13" s="173"/>
      <c r="E13" s="17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614</v>
      </c>
      <c r="B15" s="9" t="s">
        <v>615</v>
      </c>
    </row>
    <row r="16" spans="1:8" s="6" customFormat="1" ht="12.95" customHeight="1" x14ac:dyDescent="0.2">
      <c r="A16" s="122" t="s">
        <v>616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589</v>
      </c>
    </row>
    <row r="19" spans="1:4" s="6" customFormat="1" ht="12.95" customHeight="1" x14ac:dyDescent="0.2">
      <c r="A19" s="123" t="s">
        <v>617</v>
      </c>
    </row>
    <row r="20" spans="1:4" s="6" customFormat="1" ht="12.95" customHeight="1" x14ac:dyDescent="0.2">
      <c r="A20" s="123" t="s">
        <v>618</v>
      </c>
    </row>
    <row r="21" spans="1:4" s="6" customFormat="1" x14ac:dyDescent="0.2">
      <c r="A21" s="8"/>
    </row>
    <row r="22" spans="1:4" s="6" customFormat="1" x14ac:dyDescent="0.2">
      <c r="A22" s="8" t="s">
        <v>619</v>
      </c>
      <c r="B22" s="8"/>
      <c r="C22" s="8"/>
      <c r="D22" s="8"/>
    </row>
    <row r="23" spans="1:4" s="6" customFormat="1" x14ac:dyDescent="0.2">
      <c r="A23" s="8" t="s">
        <v>620</v>
      </c>
      <c r="B23" s="8"/>
      <c r="C23" s="8"/>
      <c r="D23" s="8"/>
    </row>
    <row r="24" spans="1:4" s="6" customFormat="1" x14ac:dyDescent="0.2">
      <c r="A24" s="8" t="s">
        <v>621</v>
      </c>
      <c r="B24" s="8"/>
      <c r="C24" s="8"/>
      <c r="D24" s="8"/>
    </row>
    <row r="25" spans="1:4" s="6" customFormat="1" x14ac:dyDescent="0.2">
      <c r="A25" s="8" t="s">
        <v>622</v>
      </c>
      <c r="B25" s="8"/>
      <c r="C25" s="8"/>
      <c r="D25" s="8"/>
    </row>
    <row r="26" spans="1:4" s="6" customFormat="1" x14ac:dyDescent="0.2">
      <c r="A26" s="8" t="s">
        <v>623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customHeight="1" x14ac:dyDescent="0.2">
      <c r="A28" s="13" t="s">
        <v>624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78" footer="0.31496062992125978"/>
  <pageSetup scale="79" orientation="landscape"/>
  <headerFooter>
    <oddHeader>&amp;CNOTAS A LOS ESTADOS FINANCIEROS</oddHead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2021-01-22T17:55:50Z</cp:lastPrinted>
  <dcterms:created xsi:type="dcterms:W3CDTF">2012-12-11T20:36:24Z</dcterms:created>
  <dcterms:modified xsi:type="dcterms:W3CDTF">2021-01-22T18:00:16Z</dcterms:modified>
</cp:coreProperties>
</file>